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843" activeTab="0"/>
  </bookViews>
  <sheets>
    <sheet name="riepilogo" sheetId="1" r:id="rId1"/>
    <sheet name="costituzione" sheetId="2" r:id="rId2"/>
    <sheet name="consolidamento" sheetId="3" r:id="rId3"/>
    <sheet name="operazioni credito" sheetId="4" r:id="rId4"/>
    <sheet name="promozione" sheetId="5" r:id="rId5"/>
    <sheet name="consulenze servizi" sheetId="6" r:id="rId6"/>
    <sheet name="investimenti" sheetId="7" r:id="rId7"/>
    <sheet name="Foglio1" sheetId="8" state="hidden" r:id="rId8"/>
  </sheets>
  <externalReferences>
    <externalReference r:id="rId11"/>
    <externalReference r:id="rId12"/>
  </externalReferences>
  <definedNames>
    <definedName name="_xlfn.IFERROR" hidden="1">#NAME?</definedName>
    <definedName name="_xlnm.Print_Area" localSheetId="2">'consolidamento'!$A:$D</definedName>
    <definedName name="_xlnm.Print_Area" localSheetId="5">'consulenze servizi'!$A:$D</definedName>
    <definedName name="_xlnm.Print_Area" localSheetId="1">'costituzione'!$A:$D</definedName>
    <definedName name="_xlnm.Print_Area" localSheetId="6">'investimenti'!$A:$D</definedName>
    <definedName name="_xlnm.Print_Area" localSheetId="3">'operazioni credito'!$A:$D</definedName>
    <definedName name="_xlnm.Print_Area" localSheetId="4">'promozione'!$A:$D</definedName>
    <definedName name="_xlnm.Print_Area" localSheetId="0">'riepilogo'!$A$2:$E$44</definedName>
    <definedName name="datafineprogetto">'[1]riepilogo'!$C$6</definedName>
    <definedName name="datainizioprogetto">'[1]riepilogo'!$C$5</definedName>
    <definedName name="generalimassimo" localSheetId="6">'[2]b1)spesegenerali'!#REF!</definedName>
    <definedName name="materiali">'[1]g)materiali'!$K$20</definedName>
    <definedName name="materiali2">#REF!</definedName>
    <definedName name="materialiammessi">'[1]g)materiali'!$U$20</definedName>
    <definedName name="materialiammessi2">#REF!</definedName>
    <definedName name="ore">'[1]ab)personale'!$G$31</definedName>
    <definedName name="oreammesse">'[1]ab)personale'!$U$31</definedName>
    <definedName name="oreoperai">'[1]ab)personale'!$G$45</definedName>
    <definedName name="oreoperaiammesse">'[1]ab)personale'!$U$45</definedName>
    <definedName name="percentuale">'[1]c)spesegenerali'!$J$7</definedName>
    <definedName name="percentualeammessa">'[1]c)spesegenerali'!$Q$7</definedName>
    <definedName name="prelievi">'[1]g)materiali'!$K$28</definedName>
    <definedName name="prelievi2">#REF!</definedName>
    <definedName name="prelieviammessi">'[1]g)materiali'!$U$28</definedName>
    <definedName name="prelieviammessi2">#REF!</definedName>
    <definedName name="pswattiva">'riepilogo'!$A$12</definedName>
    <definedName name="scelta" localSheetId="0">'riepilogo'!$A$14</definedName>
    <definedName name="sceltaspecifica">'riepilogo'!$A$23</definedName>
    <definedName name="tariffe">'[1]riepilogo'!$B$46:$B$49</definedName>
    <definedName name="tipopagamento">'[1]riepilogo'!$A$46:$A$53</definedName>
    <definedName name="_xlnm.Print_Titles" localSheetId="2">'consolidamento'!$1:$6</definedName>
    <definedName name="_xlnm.Print_Titles" localSheetId="5">'consulenze servizi'!$1:$6</definedName>
    <definedName name="_xlnm.Print_Titles" localSheetId="1">'costituzione'!$1:$6</definedName>
    <definedName name="_xlnm.Print_Titles" localSheetId="6">'investimenti'!$1:$2</definedName>
    <definedName name="_xlnm.Print_Titles" localSheetId="3">'operazioni credito'!$1:$6</definedName>
    <definedName name="_xlnm.Print_Titles" localSheetId="4">'promozione'!$1:$6</definedName>
    <definedName name="titoloriepilogo1">'[1]riepilogo'!$B$2</definedName>
  </definedNames>
  <calcPr fullCalcOnLoad="1"/>
</workbook>
</file>

<file path=xl/sharedStrings.xml><?xml version="1.0" encoding="utf-8"?>
<sst xmlns="http://schemas.openxmlformats.org/spreadsheetml/2006/main" count="105" uniqueCount="61">
  <si>
    <t>voce di spesa</t>
  </si>
  <si>
    <t>Dettaglio spese relative al progetto</t>
  </si>
  <si>
    <t>n.</t>
  </si>
  <si>
    <t>elenco</t>
  </si>
  <si>
    <t>QUADRO RIEPILOGATIVO DELLA SPESA</t>
  </si>
  <si>
    <t>dati del fornitore (identità e sede)</t>
  </si>
  <si>
    <t>descrizione della prestazione</t>
  </si>
  <si>
    <t>NB è possibile allargare le righe</t>
  </si>
  <si>
    <t>cntrl Q duplica in ogni scheda i preventivi e nasconde le relative colonne</t>
  </si>
  <si>
    <t>cntrl A scopre le colonne nascoste</t>
  </si>
  <si>
    <t>denominazione impresa</t>
  </si>
  <si>
    <t>I</t>
  </si>
  <si>
    <t>%</t>
  </si>
  <si>
    <t>totale contributo potenziale</t>
  </si>
  <si>
    <t>titolo del progetto</t>
  </si>
  <si>
    <t>costo senza IVA detraibile imputabile al progetto</t>
  </si>
  <si>
    <t>???????????</t>
  </si>
  <si>
    <t>calcolo del contributo potenziale in esenzione:</t>
  </si>
  <si>
    <t>spese in esenzione</t>
  </si>
  <si>
    <t>spese in de minimis</t>
  </si>
  <si>
    <t>aiuti de minimis ottenuti nell'ultimo triennio</t>
  </si>
  <si>
    <t>a</t>
  </si>
  <si>
    <t>b</t>
  </si>
  <si>
    <t>c</t>
  </si>
  <si>
    <t>d</t>
  </si>
  <si>
    <t>investimenti</t>
  </si>
  <si>
    <t>OPERE DI ADEGUAMENTO E RISTRUTTURAZIONE</t>
  </si>
  <si>
    <t>PROGETTAZIONE, DIREZIONE LAVORI E COLLAUDO ED ALTRE SPESE TECNICHE</t>
  </si>
  <si>
    <t>MACCHINARI, IMPIANTI, ARREDI E ATTREZZATURE INFORMATICHE</t>
  </si>
  <si>
    <t>BENI IMMATERIALI</t>
  </si>
  <si>
    <t>operazioni di credito per ottenimento finanziamento</t>
  </si>
  <si>
    <t>consulenze e servizi</t>
  </si>
  <si>
    <t>opere di adeguamento e ristrutturazione</t>
  </si>
  <si>
    <t>macchinari, impianti, arredi e attrezzature informatiche</t>
  </si>
  <si>
    <t>beni immateriali</t>
  </si>
  <si>
    <t>COSTITUZIONE DELL'IMPRESA</t>
  </si>
  <si>
    <t>CONSOLIDAMENTO E PRIMO IMPIANTO</t>
  </si>
  <si>
    <t>OPERAZIONI DI CREDITO PER OTTENIMENTO FINANZIAMENTO</t>
  </si>
  <si>
    <t xml:space="preserve"> PROMOZIONE DELL'ATTIVITA' DI IMPRESA</t>
  </si>
  <si>
    <t>CONSULENZE E SERVIZI</t>
  </si>
  <si>
    <t>vers. 1/2021</t>
  </si>
  <si>
    <t>La domanda è firmata digitalmente. La sottoscrizione digitale apposta sul documento elettronico si intende apposta anche al presente documento che dettaglia il quadro economico del progetto e che fa parte integrante della domanda di contributo</t>
  </si>
  <si>
    <t>costituzione e dimensione impresa</t>
  </si>
  <si>
    <t>INVESTIMENTI</t>
  </si>
  <si>
    <t>totale spese dichiarate</t>
  </si>
  <si>
    <t>costituzione impresa (max 20% del totale)</t>
  </si>
  <si>
    <t>promozione attività (max 15% del totale)</t>
  </si>
  <si>
    <t>consolidamento e primo impianto (max 10.000)</t>
  </si>
  <si>
    <t>??????????</t>
  </si>
  <si>
    <t>progettazione, direzione, collaudo, spese tecniche (max 15% opere)</t>
  </si>
  <si>
    <t>totale spese nei limiti previsti dal bando</t>
  </si>
  <si>
    <t>impresa già costituita, di media dimensione</t>
  </si>
  <si>
    <t>contributo netto</t>
  </si>
  <si>
    <t>.</t>
  </si>
  <si>
    <t>calcolo del contributo potenziale in de minimis:</t>
  </si>
  <si>
    <t>impresa già costituita, di micro o piccola dimensione</t>
  </si>
  <si>
    <t>impresa da costituire, di micro o piccola dimensione</t>
  </si>
  <si>
    <t>impresa da costituire, di media dimensione</t>
  </si>
  <si>
    <t>contributo in esenzione (massimo 40.000,00 euro)</t>
  </si>
  <si>
    <t>contributo de minimis (massimo 40.000,00 euro)</t>
  </si>
  <si>
    <r>
      <rPr>
        <b/>
        <sz val="8"/>
        <rFont val="Verdana"/>
        <family val="2"/>
      </rPr>
      <t>compilare</t>
    </r>
    <r>
      <rPr>
        <sz val="8"/>
        <rFont val="Verdana"/>
        <family val="2"/>
      </rPr>
      <t xml:space="preserve"> le celle a fondo </t>
    </r>
    <r>
      <rPr>
        <b/>
        <sz val="8"/>
        <rFont val="Verdana"/>
        <family val="2"/>
      </rPr>
      <t xml:space="preserve">colorato
</t>
    </r>
    <r>
      <rPr>
        <sz val="8"/>
        <rFont val="Verdana"/>
        <family val="2"/>
      </rPr>
      <t xml:space="preserve">salvare il file con estensione xls o xlsm, </t>
    </r>
    <r>
      <rPr>
        <b/>
        <sz val="8"/>
        <rFont val="Verdana"/>
        <family val="2"/>
      </rPr>
      <t>NON</t>
    </r>
    <r>
      <rPr>
        <sz val="8"/>
        <rFont val="Verdana"/>
        <family val="2"/>
      </rPr>
      <t xml:space="preserve"> estensione xlsx
</t>
    </r>
    <r>
      <rPr>
        <b/>
        <sz val="8"/>
        <rFont val="Verdana"/>
        <family val="2"/>
      </rPr>
      <t xml:space="preserve">
Non è ammissibile</t>
    </r>
    <r>
      <rPr>
        <sz val="8"/>
        <rFont val="Verdana"/>
        <family val="2"/>
      </rPr>
      <t xml:space="preserve"> la concessione di incentivi a fronte di rapporti giuridici instaurati, a qualunque titolo, tra società, persone giuridiche, amministratori, soci, ovvero tra coniugi, parenti e affini sino al secondo grado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</si>
</sst>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_ ;\-#,##0.00\ "/>
    <numFmt numFmtId="173" formatCode="dd/mm/yy;@"/>
    <numFmt numFmtId="174" formatCode="#,##0_ ;\-#,##0\ 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sz val="7"/>
      <color indexed="9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Verdana"/>
      <family val="2"/>
    </font>
    <font>
      <sz val="6"/>
      <color indexed="9"/>
      <name val="Verdana"/>
      <family val="2"/>
    </font>
    <font>
      <sz val="6"/>
      <name val="Verdana"/>
      <family val="2"/>
    </font>
    <font>
      <sz val="8"/>
      <color indexed="9"/>
      <name val="Verdana"/>
      <family val="2"/>
    </font>
    <font>
      <sz val="8"/>
      <color indexed="22"/>
      <name val="Verdana"/>
      <family val="2"/>
    </font>
    <font>
      <sz val="7"/>
      <color indexed="10"/>
      <name val="Verdana"/>
      <family val="2"/>
    </font>
    <font>
      <sz val="16"/>
      <color indexed="10"/>
      <name val="Verdana"/>
      <family val="2"/>
    </font>
    <font>
      <sz val="18"/>
      <color indexed="10"/>
      <name val="Verdana"/>
      <family val="2"/>
    </font>
    <font>
      <sz val="10"/>
      <color indexed="10"/>
      <name val="Verdana"/>
      <family val="2"/>
    </font>
    <font>
      <sz val="8"/>
      <name val="Segoe UI"/>
      <family val="2"/>
    </font>
    <font>
      <sz val="8"/>
      <color rgb="FFC0C0C0"/>
      <name val="Verdana"/>
      <family val="2"/>
    </font>
    <font>
      <sz val="7"/>
      <color theme="0"/>
      <name val="Verdana"/>
      <family val="2"/>
    </font>
    <font>
      <sz val="8"/>
      <color rgb="FFFF0000"/>
      <name val="Verdana"/>
      <family val="2"/>
    </font>
    <font>
      <sz val="7"/>
      <color rgb="FFFF0000"/>
      <name val="Verdana"/>
      <family val="2"/>
    </font>
    <font>
      <sz val="16"/>
      <color rgb="FFFF0000"/>
      <name val="Verdana"/>
      <family val="2"/>
    </font>
    <font>
      <sz val="18"/>
      <color rgb="FFFF0000"/>
      <name val="Verdana"/>
      <family val="2"/>
    </font>
    <font>
      <sz val="10"/>
      <color rgb="FFFF0000"/>
      <name val="Verdana"/>
      <family val="2"/>
    </font>
    <font>
      <sz val="8"/>
      <color theme="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7" tint="0.5999900102615356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 style="medium">
        <color theme="7" tint="0.5999900102615356"/>
      </left>
      <right style="medium">
        <color theme="7" tint="0.5999900102615356"/>
      </right>
      <top style="medium">
        <color theme="7" tint="0.5999900102615356"/>
      </top>
      <bottom>
        <color indexed="63"/>
      </bottom>
    </border>
    <border>
      <left style="medium">
        <color theme="7" tint="0.5999900102615356"/>
      </left>
      <right>
        <color indexed="63"/>
      </right>
      <top style="medium">
        <color theme="7" tint="0.5999900102615356"/>
      </top>
      <bottom style="medium">
        <color theme="7" tint="0.5999900102615356"/>
      </bottom>
    </border>
    <border>
      <left style="medium">
        <color theme="7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>
        <color indexed="63"/>
      </left>
      <right>
        <color indexed="63"/>
      </right>
      <top style="medium">
        <color theme="7" tint="0.5999900102615356"/>
      </top>
      <bottom style="medium">
        <color theme="7" tint="0.59999001026153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171" fontId="0" fillId="0" borderId="0" applyFont="0" applyFill="0" applyBorder="0" applyAlignment="0" applyProtection="0"/>
    <xf numFmtId="0" fontId="18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top"/>
      <protection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2" fillId="0" borderId="0" xfId="0" applyNumberFormat="1" applyFont="1" applyAlignment="1" applyProtection="1">
      <alignment horizontal="left" vertical="top"/>
      <protection hidden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top" textRotation="90"/>
    </xf>
    <xf numFmtId="0" fontId="3" fillId="0" borderId="0" xfId="0" applyFont="1" applyBorder="1" applyAlignment="1">
      <alignment vertical="center"/>
    </xf>
    <xf numFmtId="0" fontId="3" fillId="0" borderId="0" xfId="0" applyFont="1" applyAlignment="1" quotePrefix="1">
      <alignment horizontal="left"/>
    </xf>
    <xf numFmtId="0" fontId="13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165" fontId="40" fillId="0" borderId="0" xfId="44" applyFont="1" applyAlignment="1" quotePrefix="1">
      <alignment horizontal="left"/>
    </xf>
    <xf numFmtId="0" fontId="3" fillId="0" borderId="0" xfId="0" applyFont="1" applyFill="1" applyAlignment="1">
      <alignment vertical="top" textRotation="90"/>
    </xf>
    <xf numFmtId="0" fontId="3" fillId="0" borderId="0" xfId="0" applyFont="1" applyFill="1" applyAlignment="1">
      <alignment vertical="center"/>
    </xf>
    <xf numFmtId="0" fontId="30" fillId="0" borderId="0" xfId="0" applyFont="1" applyBorder="1" applyAlignment="1" applyProtection="1">
      <alignment horizontal="right" vertical="center"/>
      <protection/>
    </xf>
    <xf numFmtId="1" fontId="6" fillId="0" borderId="0" xfId="0" applyNumberFormat="1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 horizontal="left" vertical="center"/>
      <protection/>
    </xf>
    <xf numFmtId="1" fontId="41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>
      <alignment vertical="center" textRotation="90"/>
    </xf>
    <xf numFmtId="165" fontId="6" fillId="0" borderId="0" xfId="44" applyFont="1" applyBorder="1" applyAlignment="1" quotePrefix="1">
      <alignment vertical="top" wrapText="1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 quotePrefix="1">
      <alignment horizontal="center" vertical="center"/>
    </xf>
    <xf numFmtId="9" fontId="3" fillId="0" borderId="10" xfId="5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 quotePrefix="1">
      <alignment horizontal="right" vertical="center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165" fontId="3" fillId="0" borderId="10" xfId="44" applyFont="1" applyFill="1" applyBorder="1" applyAlignment="1" quotePrefix="1">
      <alignment horizontal="center" vertical="center"/>
    </xf>
    <xf numFmtId="165" fontId="3" fillId="0" borderId="10" xfId="0" applyNumberFormat="1" applyFont="1" applyFill="1" applyBorder="1" applyAlignment="1">
      <alignment horizontal="right" vertical="center"/>
    </xf>
    <xf numFmtId="0" fontId="4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 quotePrefix="1">
      <alignment horizontal="right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3" fillId="0" borderId="0" xfId="0" applyFont="1" applyAlignment="1">
      <alignment horizontal="left" wrapText="1"/>
    </xf>
    <xf numFmtId="0" fontId="4" fillId="0" borderId="10" xfId="0" applyFont="1" applyFill="1" applyBorder="1" applyAlignment="1" applyProtection="1">
      <alignment vertical="center" wrapText="1"/>
      <protection/>
    </xf>
    <xf numFmtId="0" fontId="42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2" fillId="0" borderId="0" xfId="0" applyFont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165" fontId="3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172" fontId="3" fillId="0" borderId="10" xfId="0" applyNumberFormat="1" applyFont="1" applyFill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165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165" fontId="3" fillId="24" borderId="10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165" fontId="3" fillId="24" borderId="11" xfId="0" applyNumberFormat="1" applyFont="1" applyFill="1" applyBorder="1" applyAlignment="1" applyProtection="1">
      <alignment vertical="center"/>
      <protection locked="0"/>
    </xf>
    <xf numFmtId="165" fontId="3" fillId="24" borderId="10" xfId="44" applyFont="1" applyFill="1" applyBorder="1" applyAlignment="1" applyProtection="1" quotePrefix="1">
      <alignment vertical="center"/>
      <protection locked="0"/>
    </xf>
    <xf numFmtId="165" fontId="3" fillId="0" borderId="10" xfId="0" applyNumberFormat="1" applyFont="1" applyFill="1" applyBorder="1" applyAlignment="1" applyProtection="1" quotePrefix="1">
      <alignment vertical="center"/>
      <protection/>
    </xf>
    <xf numFmtId="0" fontId="3" fillId="0" borderId="12" xfId="0" applyFont="1" applyFill="1" applyBorder="1" applyAlignment="1">
      <alignment horizontal="right" vertical="center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>
      <alignment vertical="center"/>
    </xf>
    <xf numFmtId="165" fontId="3" fillId="0" borderId="10" xfId="44" applyFont="1" applyFill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3" fillId="24" borderId="10" xfId="0" applyFont="1" applyFill="1" applyBorder="1" applyAlignment="1" applyProtection="1" quotePrefix="1">
      <alignment horizontal="left" wrapText="1"/>
      <protection locked="0"/>
    </xf>
    <xf numFmtId="0" fontId="3" fillId="24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165" fontId="3" fillId="0" borderId="10" xfId="44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FESR%202007-2013\bando11a%20PORFESR%202007-13\ISTRUTTORI\federica%20f\026_FESRrend_Qualib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i\RICERCA\normativa\REGOLAMENTO\GOLD%20e%20modulistica\rendiconto%20modulistica\All_2_analisi_spese_proget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ab)personale"/>
      <sheetName val="diario1"/>
      <sheetName val="diario2"/>
      <sheetName val="c)spesegenerali"/>
      <sheetName val="d)terzi"/>
      <sheetName val="e)immateriali"/>
      <sheetName val="f)strumenti"/>
      <sheetName val="g)materiali"/>
      <sheetName val="i)industrializzazione"/>
      <sheetName val="h)certificazione"/>
    </sheetNames>
    <sheetDataSet>
      <sheetData sheetId="0">
        <row r="2">
          <cell r="B2" t="str">
            <v>progetto di ricerca e sviluppo</v>
          </cell>
        </row>
        <row r="5">
          <cell r="C5">
            <v>40300</v>
          </cell>
        </row>
        <row r="6">
          <cell r="C6">
            <v>41201</v>
          </cell>
        </row>
        <row r="46">
          <cell r="A46" t="str">
            <v>bonifico bancario</v>
          </cell>
          <cell r="B46">
            <v>32</v>
          </cell>
        </row>
        <row r="47">
          <cell r="A47" t="str">
            <v>ricevuta bancaria</v>
          </cell>
          <cell r="B47">
            <v>21</v>
          </cell>
        </row>
        <row r="48">
          <cell r="A48" t="str">
            <v>bonifico postale</v>
          </cell>
          <cell r="B48">
            <v>20</v>
          </cell>
        </row>
        <row r="49">
          <cell r="A49" t="str">
            <v>F24</v>
          </cell>
          <cell r="B49" t="str">
            <v>terzi</v>
          </cell>
        </row>
        <row r="50">
          <cell r="A50" t="str">
            <v>contanti</v>
          </cell>
        </row>
        <row r="51">
          <cell r="A51" t="str">
            <v>assegno</v>
          </cell>
        </row>
        <row r="52">
          <cell r="A52" t="str">
            <v>bancomat</v>
          </cell>
        </row>
        <row r="53">
          <cell r="A53" t="str">
            <v>carta credito</v>
          </cell>
        </row>
      </sheetData>
      <sheetData sheetId="1">
        <row r="31">
          <cell r="G31">
            <v>8165</v>
          </cell>
          <cell r="U31">
            <v>8165</v>
          </cell>
        </row>
        <row r="45">
          <cell r="G45">
            <v>0</v>
          </cell>
          <cell r="U45">
            <v>0</v>
          </cell>
        </row>
      </sheetData>
      <sheetData sheetId="4">
        <row r="7">
          <cell r="J7">
            <v>0.2</v>
          </cell>
          <cell r="Q7">
            <v>0.2</v>
          </cell>
        </row>
      </sheetData>
      <sheetData sheetId="8">
        <row r="20">
          <cell r="K20">
            <v>0</v>
          </cell>
          <cell r="U20">
            <v>0</v>
          </cell>
        </row>
        <row r="28">
          <cell r="K28">
            <v>0</v>
          </cell>
          <cell r="U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llustrativa"/>
      <sheetName val="riepilogo"/>
      <sheetName val="fasi"/>
      <sheetName val="a1)ricercatori"/>
      <sheetName val="b1)spesegenerali"/>
      <sheetName val="c1)manodopera"/>
      <sheetName val="d1)terzi"/>
      <sheetName val="e1)immateriali"/>
      <sheetName val="f1)strumenti"/>
      <sheetName val="g1)materiali"/>
      <sheetName val="h1)recuperi"/>
      <sheetName val="a2)ricercatori"/>
      <sheetName val="b2)spesegenerali"/>
      <sheetName val="c2)manodopera"/>
      <sheetName val="d2)terzi"/>
      <sheetName val="e2)immateriali"/>
      <sheetName val="f2)strumenti"/>
      <sheetName val="g2)materiali"/>
      <sheetName val="h2)recup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H58"/>
  <sheetViews>
    <sheetView tabSelected="1" zoomScale="110" zoomScaleNormal="110" zoomScalePageLayoutView="0" workbookViewId="0" topLeftCell="A1">
      <selection activeCell="B5" sqref="B5:E5"/>
    </sheetView>
  </sheetViews>
  <sheetFormatPr defaultColWidth="9.140625" defaultRowHeight="12.75"/>
  <cols>
    <col min="1" max="1" width="5.00390625" style="1" customWidth="1"/>
    <col min="2" max="2" width="4.57421875" style="1" customWidth="1"/>
    <col min="3" max="3" width="53.421875" style="1" customWidth="1"/>
    <col min="4" max="4" width="15.7109375" style="1" customWidth="1"/>
    <col min="5" max="5" width="16.8515625" style="1" customWidth="1"/>
    <col min="6" max="6" width="14.8515625" style="67" customWidth="1"/>
    <col min="7" max="7" width="3.7109375" style="28" hidden="1" customWidth="1"/>
    <col min="8" max="8" width="14.421875" style="1" hidden="1" customWidth="1"/>
    <col min="9" max="9" width="9.140625" style="1" hidden="1" customWidth="1"/>
    <col min="10" max="11" width="9.140625" style="1" customWidth="1"/>
    <col min="12" max="16384" width="9.140625" style="1" customWidth="1"/>
  </cols>
  <sheetData>
    <row r="1" spans="1:5" ht="68.25" customHeight="1">
      <c r="A1" s="109" t="s">
        <v>60</v>
      </c>
      <c r="B1" s="110"/>
      <c r="C1" s="110"/>
      <c r="D1" s="110"/>
      <c r="E1" s="110"/>
    </row>
    <row r="2" spans="1:7" s="4" customFormat="1" ht="23.25" customHeight="1">
      <c r="A2" s="44"/>
      <c r="B2" s="114" t="s">
        <v>4</v>
      </c>
      <c r="C2" s="114"/>
      <c r="D2" s="114"/>
      <c r="E2" s="114"/>
      <c r="F2" s="68"/>
      <c r="G2" s="29"/>
    </row>
    <row r="3" spans="1:7" s="4" customFormat="1" ht="15" customHeight="1" thickBot="1">
      <c r="A3" s="21"/>
      <c r="B3" s="21"/>
      <c r="C3" s="30"/>
      <c r="D3" s="30"/>
      <c r="E3" s="30"/>
      <c r="F3" s="69"/>
      <c r="G3" s="29"/>
    </row>
    <row r="4" spans="1:7" s="38" customFormat="1" ht="17.25" customHeight="1" thickBot="1">
      <c r="A4" s="37"/>
      <c r="B4" s="113" t="s">
        <v>10</v>
      </c>
      <c r="C4" s="113"/>
      <c r="D4" s="113"/>
      <c r="E4" s="113"/>
      <c r="F4" s="70"/>
      <c r="G4" s="33"/>
    </row>
    <row r="5" spans="1:6" ht="22.5" customHeight="1" thickBot="1">
      <c r="A5" s="22"/>
      <c r="B5" s="111"/>
      <c r="C5" s="112"/>
      <c r="D5" s="112"/>
      <c r="E5" s="112"/>
      <c r="F5" s="71"/>
    </row>
    <row r="6" spans="1:7" s="4" customFormat="1" ht="12.75" customHeight="1" thickBot="1">
      <c r="A6" s="18"/>
      <c r="B6" s="18"/>
      <c r="C6" s="35"/>
      <c r="D6" s="35"/>
      <c r="E6" s="35"/>
      <c r="F6" s="72"/>
      <c r="G6" s="29"/>
    </row>
    <row r="7" spans="1:7" s="38" customFormat="1" ht="15.75" customHeight="1" thickBot="1">
      <c r="A7" s="37"/>
      <c r="B7" s="113" t="s">
        <v>42</v>
      </c>
      <c r="C7" s="113"/>
      <c r="D7" s="113"/>
      <c r="E7" s="113"/>
      <c r="F7" s="70"/>
      <c r="G7" s="33"/>
    </row>
    <row r="8" spans="1:7" s="4" customFormat="1" ht="12.75" customHeight="1" thickBot="1">
      <c r="A8" s="18"/>
      <c r="B8" s="115" t="s">
        <v>16</v>
      </c>
      <c r="C8" s="115"/>
      <c r="D8" s="115"/>
      <c r="E8" s="115"/>
      <c r="F8" s="72"/>
      <c r="G8" s="29"/>
    </row>
    <row r="9" spans="1:7" s="4" customFormat="1" ht="12.75" customHeight="1" thickBot="1">
      <c r="A9" s="18"/>
      <c r="B9" s="18"/>
      <c r="C9" s="35"/>
      <c r="D9" s="35"/>
      <c r="E9" s="35"/>
      <c r="F9" s="72"/>
      <c r="G9" s="29"/>
    </row>
    <row r="10" spans="1:7" s="38" customFormat="1" ht="15.75" customHeight="1" thickBot="1">
      <c r="A10" s="37"/>
      <c r="B10" s="113" t="s">
        <v>14</v>
      </c>
      <c r="C10" s="113"/>
      <c r="D10" s="113"/>
      <c r="E10" s="113"/>
      <c r="F10" s="70"/>
      <c r="G10" s="33"/>
    </row>
    <row r="11" spans="1:6" ht="30.75" customHeight="1" thickBot="1">
      <c r="A11" s="22"/>
      <c r="B11" s="111" t="s">
        <v>16</v>
      </c>
      <c r="C11" s="112"/>
      <c r="D11" s="112"/>
      <c r="E11" s="112"/>
      <c r="F11" s="108"/>
    </row>
    <row r="12" spans="1:5" ht="12" customHeight="1">
      <c r="A12" s="1" t="s">
        <v>53</v>
      </c>
      <c r="E12" s="2"/>
    </row>
    <row r="13" spans="3:5" ht="15.75" thickBot="1">
      <c r="C13" s="25"/>
      <c r="D13" s="25"/>
      <c r="E13" s="2"/>
    </row>
    <row r="14" spans="1:5" ht="27" customHeight="1" thickBot="1">
      <c r="A14" s="19" t="s">
        <v>11</v>
      </c>
      <c r="B14" s="125" t="s">
        <v>0</v>
      </c>
      <c r="C14" s="126"/>
      <c r="D14" s="127"/>
      <c r="E14" s="105" t="s">
        <v>16</v>
      </c>
    </row>
    <row r="15" spans="1:6" ht="18" customHeight="1" thickBot="1">
      <c r="A15" s="19"/>
      <c r="B15" s="123" t="s">
        <v>45</v>
      </c>
      <c r="C15" s="128"/>
      <c r="D15" s="124"/>
      <c r="E15" s="57">
        <f>IF(E14="spese in esenzione",0,costituzione!D27)</f>
        <v>0</v>
      </c>
      <c r="F15" s="67">
        <f>IF(E15&gt;E27*0.2,IF(E15&lt;&gt;"","ATTENZIONE: le spese di costituzione dell'impresa superano il 20% del totale delle spese dichiarate",""),"")</f>
      </c>
    </row>
    <row r="16" spans="1:6" ht="18" customHeight="1" thickBot="1">
      <c r="A16" s="19"/>
      <c r="B16" s="123" t="s">
        <v>47</v>
      </c>
      <c r="C16" s="128"/>
      <c r="D16" s="124"/>
      <c r="E16" s="56">
        <f>IF(E14="spese in esenzione",0,IF(consolidamento!D27&gt;10000,10000,consolidamento!D27))</f>
        <v>0</v>
      </c>
      <c r="F16" s="87">
        <f>IF(E14&lt;&gt;"spese in de minimis","",IF(consolidamento!D27&gt;10000,"ATTENZIONE: le spese di consolidamento sono state ridotte entro il LIMITE MASSIMO DI SPESA CONSENTITO DAL BANDO",""))</f>
      </c>
    </row>
    <row r="17" spans="1:5" ht="18" customHeight="1" thickBot="1">
      <c r="A17" s="19"/>
      <c r="B17" s="123" t="s">
        <v>30</v>
      </c>
      <c r="C17" s="128"/>
      <c r="D17" s="124"/>
      <c r="E17" s="57">
        <f>IF(E14="spese in esenzione",0,'operazioni credito'!D27)</f>
        <v>0</v>
      </c>
    </row>
    <row r="18" spans="1:6" ht="18" customHeight="1" thickBot="1">
      <c r="A18" s="19"/>
      <c r="B18" s="123" t="s">
        <v>46</v>
      </c>
      <c r="C18" s="128"/>
      <c r="D18" s="124"/>
      <c r="E18" s="56">
        <f>IF(E14="spese in esenzione",0,promozione!D27)</f>
        <v>0</v>
      </c>
      <c r="F18" s="67">
        <f>IF(E18&gt;E27*0.15,IF(E18&lt;&gt;"","ATTENZIONE: le spese di promozione superano il 15% del totale delle spese dichiarate",""),"")</f>
      </c>
    </row>
    <row r="19" spans="1:5" ht="18" customHeight="1" thickBot="1">
      <c r="A19" s="19"/>
      <c r="B19" s="123" t="s">
        <v>31</v>
      </c>
      <c r="C19" s="128"/>
      <c r="D19" s="124"/>
      <c r="E19" s="57">
        <f>'consulenze servizi'!D27</f>
        <v>0</v>
      </c>
    </row>
    <row r="20" spans="1:5" ht="18" customHeight="1" thickBot="1">
      <c r="A20" s="19"/>
      <c r="B20" s="119" t="s">
        <v>25</v>
      </c>
      <c r="C20" s="123" t="s">
        <v>32</v>
      </c>
      <c r="D20" s="124"/>
      <c r="E20" s="56">
        <f>investimenti!D14</f>
        <v>0</v>
      </c>
    </row>
    <row r="21" spans="1:6" ht="18" customHeight="1" thickBot="1">
      <c r="A21" s="19"/>
      <c r="B21" s="119"/>
      <c r="C21" s="121" t="s">
        <v>49</v>
      </c>
      <c r="D21" s="122"/>
      <c r="E21" s="56">
        <f>IF(investimenti!D21&gt;E20*0.15,E20*0.15,investimenti!D21)</f>
        <v>0</v>
      </c>
      <c r="F21" s="67">
        <f>IF(investimenti!D21&gt;E20*0.15,"ATTENZIONE: LE SPESE DI PROGETTAZIONE SONO STATE RIDOTTE ENTRO IL 15% DELLE SPESE DI ADEGUAMENTO E RISTRUTTURAZIONE","")</f>
      </c>
    </row>
    <row r="22" spans="1:5" ht="18" customHeight="1" thickBot="1">
      <c r="A22" s="19"/>
      <c r="B22" s="119"/>
      <c r="C22" s="123" t="s">
        <v>33</v>
      </c>
      <c r="D22" s="124"/>
      <c r="E22" s="56">
        <f>investimenti!D28</f>
        <v>0</v>
      </c>
    </row>
    <row r="23" spans="1:5" ht="18" customHeight="1" thickBot="1">
      <c r="A23" s="19"/>
      <c r="B23" s="119"/>
      <c r="C23" s="123" t="s">
        <v>34</v>
      </c>
      <c r="D23" s="124"/>
      <c r="E23" s="56">
        <f>investimenti!D35</f>
        <v>0</v>
      </c>
    </row>
    <row r="24" spans="1:5" ht="18" customHeight="1" thickBot="1">
      <c r="A24" s="19"/>
      <c r="B24" s="63"/>
      <c r="C24" s="64"/>
      <c r="D24" s="65"/>
      <c r="E24" s="66"/>
    </row>
    <row r="25" spans="1:6" ht="18" customHeight="1" thickBot="1">
      <c r="A25" s="19"/>
      <c r="B25" s="63"/>
      <c r="D25" s="24" t="s">
        <v>44</v>
      </c>
      <c r="E25" s="56">
        <f>SUM(E15:E23)</f>
        <v>0</v>
      </c>
      <c r="F25" s="67">
        <f>IF(AND(E25&lt;&gt;0,E25&lt;10000),"ATTENZIONE: Il limite minimo di spesa ammissibile del programma di investimento è di 10.000,00 euro","")</f>
      </c>
    </row>
    <row r="26" spans="3:5" ht="9.75" customHeight="1" thickBot="1">
      <c r="C26" s="22"/>
      <c r="D26" s="22"/>
      <c r="E26" s="22"/>
    </row>
    <row r="27" spans="4:7" s="3" customFormat="1" ht="18.75" customHeight="1" thickBot="1">
      <c r="D27" s="24" t="s">
        <v>50</v>
      </c>
      <c r="E27" s="56">
        <f>SUM((IF(E15*4&gt;SUM(E16:E23),SUM(E16:E23)/4,E15)))+E16+E17+(IF(E18/3*17&gt;SUM(E15:E17,E19:E23),SUM(E15:E17,E19:E23)/17*3,E18))+E19+E20+E21+E22+E23</f>
        <v>0</v>
      </c>
      <c r="F27" s="73"/>
      <c r="G27" s="31"/>
    </row>
    <row r="28" spans="3:7" s="5" customFormat="1" ht="9" customHeight="1">
      <c r="C28" s="23"/>
      <c r="D28" s="23"/>
      <c r="E28" s="6"/>
      <c r="F28" s="74"/>
      <c r="G28" s="32"/>
    </row>
    <row r="29" spans="4:8" s="5" customFormat="1" ht="9" customHeight="1">
      <c r="D29" s="24"/>
      <c r="E29" s="65"/>
      <c r="F29" s="74"/>
      <c r="G29" s="32"/>
      <c r="H29" s="53"/>
    </row>
    <row r="30" spans="3:8" s="5" customFormat="1" ht="6" customHeight="1" thickBot="1">
      <c r="C30" s="23"/>
      <c r="D30" s="23"/>
      <c r="E30" s="6"/>
      <c r="F30" s="74"/>
      <c r="G30" s="32"/>
      <c r="H30" s="53"/>
    </row>
    <row r="31" spans="2:6" s="32" customFormat="1" ht="15" customHeight="1" thickBot="1">
      <c r="B31" s="118" t="s">
        <v>17</v>
      </c>
      <c r="C31" s="118"/>
      <c r="D31" s="118"/>
      <c r="E31" s="118"/>
      <c r="F31" s="74"/>
    </row>
    <row r="32" spans="2:7" s="5" customFormat="1" ht="22.5" customHeight="1" thickBot="1">
      <c r="B32" s="54" t="s">
        <v>12</v>
      </c>
      <c r="C32" s="120" t="s">
        <v>58</v>
      </c>
      <c r="D32" s="120"/>
      <c r="E32" s="54" t="s">
        <v>52</v>
      </c>
      <c r="F32" s="74"/>
      <c r="G32" s="32"/>
    </row>
    <row r="33" spans="2:7" s="5" customFormat="1" ht="13.5" customHeight="1" thickBot="1">
      <c r="B33" s="55">
        <f>IF(AND(E14="spese in esenzione",B8&lt;&gt;"???????????",E27&gt;=10000),50%,"")</f>
      </c>
      <c r="C33" s="104">
        <f>IF(E14="spese in esenzione","per consulenze e servizi","")</f>
      </c>
      <c r="D33" s="103">
        <f>IF(ISERROR(E19*B33),0,IF(E14="spese in esenzione",E19*B33,0))</f>
        <v>0</v>
      </c>
      <c r="E33" s="117">
        <f>IF(SUM(D33:D34)&gt;40000,40000,SUM(D33:D34))</f>
        <v>0</v>
      </c>
      <c r="G33" s="32"/>
    </row>
    <row r="34" spans="2:7" s="5" customFormat="1" ht="13.5" customHeight="1" thickBot="1">
      <c r="B34" s="55">
        <f>IF(AND(E14="spese in esenzione",E27&gt;=10000),IF((ISNUMBER(SEARCH("piccola",B8))),0.2,IF(ISNUMBER(SEARCH("media",B8)),0.1,"")),"")</f>
      </c>
      <c r="C34" s="104">
        <f>IF(E14="spese in esenzione","per investimenti","")</f>
      </c>
      <c r="D34" s="103">
        <f>IF(ISERROR(SUM(E20:E23)*B34),0,IF(E14="spese in esenzione",SUM(E20:E23)*B34,0))</f>
        <v>0</v>
      </c>
      <c r="E34" s="117"/>
      <c r="F34" s="106">
        <f>IF(AND(E33&lt;&gt;0,SUM(D33:D34)&gt;40000),"ATTENZIONE: L’importo massimo del contributo concedibile è di 40.000,00 euro.","")</f>
      </c>
      <c r="G34" s="32"/>
    </row>
    <row r="35" spans="2:7" s="5" customFormat="1" ht="18.75" customHeight="1" thickBot="1">
      <c r="B35" s="45"/>
      <c r="C35" s="45"/>
      <c r="D35" s="45"/>
      <c r="E35" s="45"/>
      <c r="F35" s="74"/>
      <c r="G35" s="32"/>
    </row>
    <row r="36" spans="2:7" s="5" customFormat="1" ht="15" customHeight="1" thickBot="1">
      <c r="B36" s="118" t="s">
        <v>54</v>
      </c>
      <c r="C36" s="118"/>
      <c r="D36" s="118"/>
      <c r="E36" s="118"/>
      <c r="F36" s="74"/>
      <c r="G36" s="32"/>
    </row>
    <row r="37" spans="2:7" s="5" customFormat="1" ht="33" customHeight="1" thickBot="1">
      <c r="B37" s="54" t="s">
        <v>12</v>
      </c>
      <c r="C37" s="58" t="s">
        <v>59</v>
      </c>
      <c r="D37" s="59" t="s">
        <v>20</v>
      </c>
      <c r="E37" s="54" t="s">
        <v>52</v>
      </c>
      <c r="F37" s="74"/>
      <c r="G37" s="32"/>
    </row>
    <row r="38" spans="2:7" s="5" customFormat="1" ht="14.25" customHeight="1" thickBot="1">
      <c r="B38" s="55">
        <f>IF(AND(E14="spese in de minimis",E27&gt;=10000),IF(ISNUMBER(SEARCH("costituita",B8)),0.6,IF(ISNUMBER(SEARCH("costituire",B8)),0.7,"")),"")</f>
      </c>
      <c r="C38" s="60">
        <f>IF(ISERROR(IF(B38*E27&gt;40000,40000,B38*E27)),"",IF(B38*E27&gt;40000,40000,B38*E27))</f>
      </c>
      <c r="D38" s="102" t="s">
        <v>48</v>
      </c>
      <c r="E38" s="107">
        <f>_xlfn.IFERROR(IF(C38+D38&gt;200000,200000-D38,C38),0)</f>
        <v>0</v>
      </c>
      <c r="F38" s="74">
        <f>_xlfn.IFERROR(IF(AND(E38&lt;&gt;0,B38*E27&gt;40000),"ATTENZIONE: L’importo massimo del contributo concedibile è di 40.000,00 euro.",""),"")</f>
      </c>
      <c r="G38" s="32"/>
    </row>
    <row r="39" spans="2:7" s="5" customFormat="1" ht="26.25" customHeight="1" thickBot="1">
      <c r="B39" s="45"/>
      <c r="C39" s="45"/>
      <c r="D39" s="45"/>
      <c r="E39" s="45"/>
      <c r="F39" s="74"/>
      <c r="G39" s="32"/>
    </row>
    <row r="40" spans="4:7" s="5" customFormat="1" ht="18" customHeight="1" thickBot="1">
      <c r="D40" s="24" t="s">
        <v>13</v>
      </c>
      <c r="E40" s="61">
        <f>IF(E33&gt;0,E33,E38)</f>
        <v>0</v>
      </c>
      <c r="F40" s="74"/>
      <c r="G40" s="32"/>
    </row>
    <row r="41" spans="4:7" s="5" customFormat="1" ht="12" customHeight="1">
      <c r="D41" s="23"/>
      <c r="E41" s="6"/>
      <c r="F41" s="74"/>
      <c r="G41" s="32"/>
    </row>
    <row r="42" spans="2:6" ht="10.5">
      <c r="B42" s="36"/>
      <c r="D42" s="7"/>
      <c r="E42" s="27"/>
      <c r="F42" s="75"/>
    </row>
    <row r="43" spans="3:7" s="16" customFormat="1" ht="24.75" customHeight="1">
      <c r="C43" s="116" t="s">
        <v>41</v>
      </c>
      <c r="D43" s="116"/>
      <c r="E43" s="116"/>
      <c r="F43" s="76"/>
      <c r="G43" s="34"/>
    </row>
    <row r="44" spans="3:7" s="16" customFormat="1" ht="10.5">
      <c r="C44" s="26"/>
      <c r="D44" s="26"/>
      <c r="E44" s="27" t="s">
        <v>40</v>
      </c>
      <c r="F44" s="76"/>
      <c r="G44" s="34"/>
    </row>
    <row r="45" spans="1:5" ht="10.5" hidden="1">
      <c r="A45" s="17"/>
      <c r="B45" s="17"/>
      <c r="C45" s="20" t="s">
        <v>8</v>
      </c>
      <c r="D45" s="20"/>
      <c r="E45" s="17"/>
    </row>
    <row r="46" spans="1:4" ht="10.5" hidden="1">
      <c r="A46" s="17"/>
      <c r="B46" s="17"/>
      <c r="C46" s="20" t="s">
        <v>9</v>
      </c>
      <c r="D46" s="20"/>
    </row>
    <row r="47" spans="4:6" ht="10.5">
      <c r="D47" s="7"/>
      <c r="E47" s="27"/>
      <c r="F47" s="75"/>
    </row>
    <row r="48" spans="1:4" ht="10.5" hidden="1">
      <c r="A48" s="17"/>
      <c r="B48" s="17"/>
      <c r="C48" s="1" t="s">
        <v>55</v>
      </c>
      <c r="D48" s="1" t="s">
        <v>18</v>
      </c>
    </row>
    <row r="49" spans="1:4" ht="10.5" hidden="1">
      <c r="A49" s="17"/>
      <c r="B49" s="17"/>
      <c r="C49" s="1" t="s">
        <v>51</v>
      </c>
      <c r="D49" s="1" t="s">
        <v>19</v>
      </c>
    </row>
    <row r="50" spans="1:4" ht="10.5" hidden="1">
      <c r="A50" s="17"/>
      <c r="B50" s="17"/>
      <c r="C50" s="1" t="s">
        <v>56</v>
      </c>
      <c r="D50" s="1" t="s">
        <v>16</v>
      </c>
    </row>
    <row r="51" spans="1:4" ht="10.5" hidden="1">
      <c r="A51" s="17"/>
      <c r="B51" s="17"/>
      <c r="C51" s="1" t="s">
        <v>57</v>
      </c>
      <c r="D51" s="52"/>
    </row>
    <row r="52" spans="1:7" ht="10.5" hidden="1">
      <c r="A52" s="17"/>
      <c r="B52" s="17"/>
      <c r="C52" s="1" t="s">
        <v>16</v>
      </c>
      <c r="G52" s="1"/>
    </row>
    <row r="53" spans="1:7" ht="10.5">
      <c r="A53" s="17"/>
      <c r="B53" s="17"/>
      <c r="G53" s="1"/>
    </row>
    <row r="54" spans="1:7" ht="10.5">
      <c r="A54" s="17"/>
      <c r="B54" s="17"/>
      <c r="G54" s="1"/>
    </row>
    <row r="55" spans="1:7" ht="12" customHeight="1">
      <c r="A55" s="17"/>
      <c r="B55" s="17"/>
      <c r="G55" s="1"/>
    </row>
    <row r="58" spans="1:7" ht="10.5">
      <c r="A58" s="17"/>
      <c r="B58" s="17"/>
      <c r="G58" s="1"/>
    </row>
  </sheetData>
  <sheetProtection password="CC02" sheet="1" objects="1" scenarios="1"/>
  <mergeCells count="24">
    <mergeCell ref="B14:D14"/>
    <mergeCell ref="B15:D15"/>
    <mergeCell ref="B16:D16"/>
    <mergeCell ref="B17:D17"/>
    <mergeCell ref="B18:D18"/>
    <mergeCell ref="B19:D19"/>
    <mergeCell ref="C43:E43"/>
    <mergeCell ref="E33:E34"/>
    <mergeCell ref="B31:E31"/>
    <mergeCell ref="B20:B23"/>
    <mergeCell ref="C32:D32"/>
    <mergeCell ref="B36:E36"/>
    <mergeCell ref="C21:D21"/>
    <mergeCell ref="C22:D22"/>
    <mergeCell ref="C23:D23"/>
    <mergeCell ref="C20:D20"/>
    <mergeCell ref="A1:E1"/>
    <mergeCell ref="B11:E11"/>
    <mergeCell ref="B10:E10"/>
    <mergeCell ref="B5:E5"/>
    <mergeCell ref="B4:E4"/>
    <mergeCell ref="B2:E2"/>
    <mergeCell ref="B8:E8"/>
    <mergeCell ref="B7:E7"/>
  </mergeCells>
  <conditionalFormatting sqref="E18">
    <cfRule type="expression" priority="14" dxfId="3" stopIfTrue="1">
      <formula>IF(E18&gt;E27*0.15,TRUE,FALSE)</formula>
    </cfRule>
  </conditionalFormatting>
  <conditionalFormatting sqref="E15">
    <cfRule type="expression" priority="17" dxfId="3" stopIfTrue="1">
      <formula>IF(E15&gt;E27*0.2,TRUE,FALSE)</formula>
    </cfRule>
  </conditionalFormatting>
  <conditionalFormatting sqref="D33:D34">
    <cfRule type="expression" priority="1" dxfId="0" stopIfTrue="1">
      <formula>IF(SUM($D$33:$D$34)&gt;40000,TRUE,FALSE)</formula>
    </cfRule>
  </conditionalFormatting>
  <dataValidations count="2">
    <dataValidation type="list" allowBlank="1" showInputMessage="1" showErrorMessage="1" sqref="B8:E8">
      <formula1>$C$48:$C$52</formula1>
    </dataValidation>
    <dataValidation type="list" allowBlank="1" showInputMessage="1" showErrorMessage="1" sqref="E14">
      <formula1>$D$48:$D$50</formula1>
    </dataValidation>
  </dataValidations>
  <printOptions/>
  <pageMargins left="0.3937007874015748" right="0" top="1.4566929133858268" bottom="0.1968503937007874" header="0.31496062992125984" footer="0.11811023622047245"/>
  <pageSetup horizontalDpi="300" verticalDpi="300" orientation="portrait" paperSize="9" r:id="rId1"/>
  <headerFooter alignWithMargins="0">
    <oddHeader>&amp;R&amp;"Verdana,Normale"&amp;12ALLEGATO 3
Domanda di contributo
Dettaglio spese relative al progetto&amp;10
quadro riepilogativo</oddHeader>
    <oddFooter>&amp;R&amp;"Verdana,Normale"&amp;7&amp;P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0">
    <tabColor rgb="FF99CC00"/>
  </sheetPr>
  <dimension ref="A1:D27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.7109375" style="9" customWidth="1"/>
    <col min="2" max="2" width="41.140625" style="8" customWidth="1"/>
    <col min="3" max="3" width="39.8515625" style="8" customWidth="1"/>
    <col min="4" max="4" width="15.00390625" style="8" customWidth="1"/>
    <col min="5" max="6" width="9.140625" style="8" hidden="1" customWidth="1"/>
    <col min="7" max="13" width="9.140625" style="8" customWidth="1"/>
    <col min="14" max="16384" width="9.140625" style="8" customWidth="1"/>
  </cols>
  <sheetData>
    <row r="1" spans="1:4" ht="17.25" customHeight="1">
      <c r="A1" s="8"/>
      <c r="B1" s="15" t="s">
        <v>3</v>
      </c>
      <c r="C1" s="15"/>
      <c r="D1" s="12" t="s">
        <v>1</v>
      </c>
    </row>
    <row r="2" spans="1:4" ht="17.25" customHeight="1">
      <c r="A2" s="8"/>
      <c r="D2" s="13"/>
    </row>
    <row r="3" spans="2:4" ht="16.5" customHeight="1">
      <c r="B3" s="10" t="s">
        <v>35</v>
      </c>
      <c r="C3" s="10"/>
      <c r="D3" s="42"/>
    </row>
    <row r="4" spans="2:4" ht="22.5" customHeight="1">
      <c r="B4" s="39"/>
      <c r="C4" s="41"/>
      <c r="D4" s="43"/>
    </row>
    <row r="5" spans="1:4" s="92" customFormat="1" ht="11.25" thickBot="1">
      <c r="A5" s="89"/>
      <c r="B5" s="90" t="s">
        <v>7</v>
      </c>
      <c r="C5" s="79"/>
      <c r="D5" s="91"/>
    </row>
    <row r="6" spans="1:4" s="94" customFormat="1" ht="42.75" thickBot="1">
      <c r="A6" s="93"/>
      <c r="B6" s="77" t="s">
        <v>5</v>
      </c>
      <c r="C6" s="77" t="s">
        <v>6</v>
      </c>
      <c r="D6" s="77" t="s">
        <v>15</v>
      </c>
    </row>
    <row r="7" spans="1:4" s="92" customFormat="1" ht="18.75" customHeight="1" thickBot="1">
      <c r="A7" s="95">
        <v>1</v>
      </c>
      <c r="B7" s="83"/>
      <c r="C7" s="83"/>
      <c r="D7" s="96"/>
    </row>
    <row r="8" spans="1:4" s="92" customFormat="1" ht="18.75" customHeight="1" thickBot="1">
      <c r="A8" s="95">
        <v>2</v>
      </c>
      <c r="B8" s="83"/>
      <c r="C8" s="83"/>
      <c r="D8" s="96"/>
    </row>
    <row r="9" spans="1:4" s="92" customFormat="1" ht="18.75" customHeight="1" thickBot="1">
      <c r="A9" s="95">
        <v>3</v>
      </c>
      <c r="B9" s="83"/>
      <c r="C9" s="83"/>
      <c r="D9" s="96"/>
    </row>
    <row r="10" spans="1:4" s="92" customFormat="1" ht="18.75" customHeight="1" thickBot="1">
      <c r="A10" s="95">
        <v>4</v>
      </c>
      <c r="B10" s="83"/>
      <c r="C10" s="83"/>
      <c r="D10" s="96"/>
    </row>
    <row r="11" spans="1:4" s="92" customFormat="1" ht="18.75" customHeight="1" thickBot="1">
      <c r="A11" s="95">
        <v>5</v>
      </c>
      <c r="B11" s="83"/>
      <c r="C11" s="83"/>
      <c r="D11" s="96"/>
    </row>
    <row r="12" spans="1:4" s="92" customFormat="1" ht="18.75" customHeight="1" thickBot="1">
      <c r="A12" s="95">
        <v>6</v>
      </c>
      <c r="B12" s="83"/>
      <c r="C12" s="83"/>
      <c r="D12" s="96"/>
    </row>
    <row r="13" spans="1:4" s="92" customFormat="1" ht="18.75" customHeight="1" thickBot="1">
      <c r="A13" s="95">
        <v>7</v>
      </c>
      <c r="B13" s="83"/>
      <c r="C13" s="83"/>
      <c r="D13" s="96"/>
    </row>
    <row r="14" spans="1:4" s="92" customFormat="1" ht="18.75" customHeight="1" thickBot="1">
      <c r="A14" s="95">
        <v>8</v>
      </c>
      <c r="B14" s="83"/>
      <c r="C14" s="83"/>
      <c r="D14" s="96"/>
    </row>
    <row r="15" spans="1:4" s="92" customFormat="1" ht="18.75" customHeight="1" thickBot="1">
      <c r="A15" s="95">
        <v>9</v>
      </c>
      <c r="B15" s="83"/>
      <c r="C15" s="83"/>
      <c r="D15" s="96"/>
    </row>
    <row r="16" spans="1:4" s="92" customFormat="1" ht="18.75" customHeight="1" thickBot="1">
      <c r="A16" s="95">
        <v>10</v>
      </c>
      <c r="B16" s="83"/>
      <c r="C16" s="83"/>
      <c r="D16" s="96"/>
    </row>
    <row r="17" spans="1:4" s="92" customFormat="1" ht="18.75" customHeight="1" thickBot="1">
      <c r="A17" s="95">
        <v>11</v>
      </c>
      <c r="B17" s="83"/>
      <c r="C17" s="83"/>
      <c r="D17" s="96"/>
    </row>
    <row r="18" spans="1:4" s="92" customFormat="1" ht="18.75" customHeight="1" thickBot="1">
      <c r="A18" s="95">
        <v>12</v>
      </c>
      <c r="B18" s="83"/>
      <c r="C18" s="83"/>
      <c r="D18" s="96"/>
    </row>
    <row r="19" spans="1:4" s="92" customFormat="1" ht="18.75" customHeight="1" thickBot="1">
      <c r="A19" s="95">
        <v>13</v>
      </c>
      <c r="B19" s="83"/>
      <c r="C19" s="83"/>
      <c r="D19" s="96"/>
    </row>
    <row r="20" spans="1:4" s="92" customFormat="1" ht="18.75" customHeight="1" thickBot="1">
      <c r="A20" s="95">
        <v>14</v>
      </c>
      <c r="B20" s="83"/>
      <c r="C20" s="83"/>
      <c r="D20" s="96"/>
    </row>
    <row r="21" spans="1:4" s="92" customFormat="1" ht="18.75" customHeight="1" thickBot="1">
      <c r="A21" s="95">
        <v>15</v>
      </c>
      <c r="B21" s="83"/>
      <c r="C21" s="83"/>
      <c r="D21" s="96"/>
    </row>
    <row r="22" spans="1:4" s="92" customFormat="1" ht="18.75" customHeight="1" thickBot="1">
      <c r="A22" s="95">
        <v>16</v>
      </c>
      <c r="B22" s="83"/>
      <c r="C22" s="83"/>
      <c r="D22" s="96"/>
    </row>
    <row r="23" spans="1:4" s="92" customFormat="1" ht="18.75" customHeight="1" thickBot="1">
      <c r="A23" s="95">
        <v>17</v>
      </c>
      <c r="B23" s="83"/>
      <c r="C23" s="83"/>
      <c r="D23" s="96"/>
    </row>
    <row r="24" spans="1:4" s="92" customFormat="1" ht="18.75" customHeight="1" thickBot="1">
      <c r="A24" s="95">
        <v>18</v>
      </c>
      <c r="B24" s="83"/>
      <c r="C24" s="83"/>
      <c r="D24" s="96"/>
    </row>
    <row r="25" spans="1:4" s="92" customFormat="1" ht="18.75" customHeight="1" thickBot="1">
      <c r="A25" s="95">
        <v>19</v>
      </c>
      <c r="B25" s="83"/>
      <c r="C25" s="83"/>
      <c r="D25" s="96"/>
    </row>
    <row r="26" spans="1:4" s="92" customFormat="1" ht="18.75" customHeight="1" thickBot="1">
      <c r="A26" s="95">
        <v>20</v>
      </c>
      <c r="B26" s="83"/>
      <c r="C26" s="83"/>
      <c r="D26" s="96"/>
    </row>
    <row r="27" spans="1:4" s="99" customFormat="1" ht="11.25" thickBot="1">
      <c r="A27" s="97" t="s">
        <v>2</v>
      </c>
      <c r="B27" s="98"/>
      <c r="C27" s="98"/>
      <c r="D27" s="86">
        <f>SUM(D7:D26)</f>
        <v>0</v>
      </c>
    </row>
  </sheetData>
  <sheetProtection password="CC02" sheet="1" objects="1" scenarios="1" formatColumns="0" formatRows="0"/>
  <printOptions/>
  <pageMargins left="0.31496062992125984" right="0" top="0.35433070866141736" bottom="0.1968503937007874" header="0.31496062992125984" footer="0.11811023622047245"/>
  <pageSetup fitToHeight="2" horizontalDpi="300" verticalDpi="300" orientation="portrait" paperSize="9" r:id="rId1"/>
  <headerFooter alignWithMargins="0">
    <oddFooter>&amp;R&amp;"Verdana,Normale"&amp;7&amp;P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2">
    <tabColor rgb="FF99CC00"/>
  </sheetPr>
  <dimension ref="A1:F27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.7109375" style="9" customWidth="1"/>
    <col min="2" max="2" width="41.140625" style="8" customWidth="1"/>
    <col min="3" max="3" width="39.8515625" style="8" customWidth="1"/>
    <col min="4" max="4" width="15.00390625" style="8" customWidth="1"/>
    <col min="5" max="5" width="10.140625" style="62" hidden="1" customWidth="1"/>
    <col min="6" max="6" width="8.8515625" style="8" hidden="1" customWidth="1"/>
    <col min="7" max="14" width="9.140625" style="8" customWidth="1"/>
    <col min="15" max="16384" width="9.140625" style="8" customWidth="1"/>
  </cols>
  <sheetData>
    <row r="1" spans="1:4" ht="17.25" customHeight="1">
      <c r="A1" s="8"/>
      <c r="B1" s="15" t="s">
        <v>3</v>
      </c>
      <c r="C1" s="15"/>
      <c r="D1" s="12" t="s">
        <v>1</v>
      </c>
    </row>
    <row r="2" spans="1:4" ht="17.25" customHeight="1">
      <c r="A2" s="8"/>
      <c r="D2" s="13"/>
    </row>
    <row r="3" spans="2:4" ht="16.5" customHeight="1">
      <c r="B3" s="10" t="s">
        <v>36</v>
      </c>
      <c r="C3" s="10"/>
      <c r="D3" s="42"/>
    </row>
    <row r="4" spans="2:4" ht="22.5" customHeight="1">
      <c r="B4" s="39"/>
      <c r="C4" s="41"/>
      <c r="D4" s="43"/>
    </row>
    <row r="5" spans="1:5" s="92" customFormat="1" ht="11.25" thickBot="1">
      <c r="A5" s="89"/>
      <c r="B5" s="90" t="s">
        <v>7</v>
      </c>
      <c r="C5" s="79"/>
      <c r="D5" s="91"/>
      <c r="E5" s="81"/>
    </row>
    <row r="6" spans="1:5" s="94" customFormat="1" ht="42.75" thickBot="1">
      <c r="A6" s="93"/>
      <c r="B6" s="77" t="s">
        <v>5</v>
      </c>
      <c r="C6" s="77" t="s">
        <v>6</v>
      </c>
      <c r="D6" s="77" t="s">
        <v>15</v>
      </c>
      <c r="E6" s="78"/>
    </row>
    <row r="7" spans="1:5" s="92" customFormat="1" ht="18.75" customHeight="1" thickBot="1">
      <c r="A7" s="95">
        <v>1</v>
      </c>
      <c r="B7" s="83"/>
      <c r="C7" s="83"/>
      <c r="D7" s="96"/>
      <c r="E7" s="81"/>
    </row>
    <row r="8" spans="1:5" s="92" customFormat="1" ht="18.75" customHeight="1" thickBot="1">
      <c r="A8" s="95">
        <v>2</v>
      </c>
      <c r="B8" s="83"/>
      <c r="C8" s="83"/>
      <c r="D8" s="96"/>
      <c r="E8" s="81"/>
    </row>
    <row r="9" spans="1:5" s="92" customFormat="1" ht="18.75" customHeight="1" thickBot="1">
      <c r="A9" s="95">
        <v>3</v>
      </c>
      <c r="B9" s="83"/>
      <c r="C9" s="83"/>
      <c r="D9" s="96"/>
      <c r="E9" s="81"/>
    </row>
    <row r="10" spans="1:5" s="92" customFormat="1" ht="18.75" customHeight="1" thickBot="1">
      <c r="A10" s="95">
        <v>4</v>
      </c>
      <c r="B10" s="83"/>
      <c r="C10" s="83"/>
      <c r="D10" s="96"/>
      <c r="E10" s="81"/>
    </row>
    <row r="11" spans="1:5" s="92" customFormat="1" ht="18.75" customHeight="1" thickBot="1">
      <c r="A11" s="95">
        <v>5</v>
      </c>
      <c r="B11" s="83"/>
      <c r="C11" s="83"/>
      <c r="D11" s="96"/>
      <c r="E11" s="81"/>
    </row>
    <row r="12" spans="1:5" s="92" customFormat="1" ht="18.75" customHeight="1" thickBot="1">
      <c r="A12" s="95">
        <v>6</v>
      </c>
      <c r="B12" s="83"/>
      <c r="C12" s="83"/>
      <c r="D12" s="96"/>
      <c r="E12" s="81"/>
    </row>
    <row r="13" spans="1:5" s="92" customFormat="1" ht="18.75" customHeight="1" thickBot="1">
      <c r="A13" s="95">
        <v>7</v>
      </c>
      <c r="B13" s="83"/>
      <c r="C13" s="83"/>
      <c r="D13" s="96"/>
      <c r="E13" s="81"/>
    </row>
    <row r="14" spans="1:5" s="92" customFormat="1" ht="18.75" customHeight="1" thickBot="1">
      <c r="A14" s="95">
        <v>8</v>
      </c>
      <c r="B14" s="83"/>
      <c r="C14" s="83"/>
      <c r="D14" s="96"/>
      <c r="E14" s="81"/>
    </row>
    <row r="15" spans="1:5" s="92" customFormat="1" ht="18.75" customHeight="1" thickBot="1">
      <c r="A15" s="95">
        <v>9</v>
      </c>
      <c r="B15" s="83"/>
      <c r="C15" s="83"/>
      <c r="D15" s="96"/>
      <c r="E15" s="81"/>
    </row>
    <row r="16" spans="1:5" s="92" customFormat="1" ht="18.75" customHeight="1" thickBot="1">
      <c r="A16" s="95">
        <v>10</v>
      </c>
      <c r="B16" s="83"/>
      <c r="C16" s="83"/>
      <c r="D16" s="96"/>
      <c r="E16" s="81"/>
    </row>
    <row r="17" spans="1:5" s="92" customFormat="1" ht="18.75" customHeight="1" thickBot="1">
      <c r="A17" s="95">
        <v>11</v>
      </c>
      <c r="B17" s="83"/>
      <c r="C17" s="83"/>
      <c r="D17" s="96"/>
      <c r="E17" s="81"/>
    </row>
    <row r="18" spans="1:5" s="92" customFormat="1" ht="18.75" customHeight="1" thickBot="1">
      <c r="A18" s="95">
        <v>12</v>
      </c>
      <c r="B18" s="83"/>
      <c r="C18" s="83"/>
      <c r="D18" s="96"/>
      <c r="E18" s="81"/>
    </row>
    <row r="19" spans="1:5" s="92" customFormat="1" ht="18.75" customHeight="1" thickBot="1">
      <c r="A19" s="95">
        <v>13</v>
      </c>
      <c r="B19" s="83"/>
      <c r="C19" s="83"/>
      <c r="D19" s="96"/>
      <c r="E19" s="81"/>
    </row>
    <row r="20" spans="1:5" s="92" customFormat="1" ht="18.75" customHeight="1" thickBot="1">
      <c r="A20" s="95">
        <v>14</v>
      </c>
      <c r="B20" s="83"/>
      <c r="C20" s="83"/>
      <c r="D20" s="96"/>
      <c r="E20" s="81"/>
    </row>
    <row r="21" spans="1:5" s="92" customFormat="1" ht="18.75" customHeight="1" thickBot="1">
      <c r="A21" s="95">
        <v>15</v>
      </c>
      <c r="B21" s="83"/>
      <c r="C21" s="83"/>
      <c r="D21" s="96"/>
      <c r="E21" s="81"/>
    </row>
    <row r="22" spans="1:5" s="92" customFormat="1" ht="18.75" customHeight="1" thickBot="1">
      <c r="A22" s="95">
        <v>16</v>
      </c>
      <c r="B22" s="83"/>
      <c r="C22" s="83"/>
      <c r="D22" s="96"/>
      <c r="E22" s="81"/>
    </row>
    <row r="23" spans="1:5" s="92" customFormat="1" ht="18.75" customHeight="1" thickBot="1">
      <c r="A23" s="95">
        <v>17</v>
      </c>
      <c r="B23" s="83"/>
      <c r="C23" s="83"/>
      <c r="D23" s="96"/>
      <c r="E23" s="81"/>
    </row>
    <row r="24" spans="1:5" s="92" customFormat="1" ht="18.75" customHeight="1" thickBot="1">
      <c r="A24" s="95">
        <v>18</v>
      </c>
      <c r="B24" s="83"/>
      <c r="C24" s="83"/>
      <c r="D24" s="96"/>
      <c r="E24" s="81"/>
    </row>
    <row r="25" spans="1:5" s="92" customFormat="1" ht="18.75" customHeight="1" thickBot="1">
      <c r="A25" s="95">
        <v>19</v>
      </c>
      <c r="B25" s="83"/>
      <c r="C25" s="83"/>
      <c r="D25" s="96"/>
      <c r="E25" s="81"/>
    </row>
    <row r="26" spans="1:6" s="92" customFormat="1" ht="18.75" customHeight="1" thickBot="1">
      <c r="A26" s="95">
        <v>20</v>
      </c>
      <c r="B26" s="83"/>
      <c r="C26" s="83"/>
      <c r="D26" s="96"/>
      <c r="E26" s="81"/>
      <c r="F26" s="99"/>
    </row>
    <row r="27" spans="1:5" s="99" customFormat="1" ht="18.75" customHeight="1" thickBot="1">
      <c r="A27" s="95" t="s">
        <v>2</v>
      </c>
      <c r="B27" s="98"/>
      <c r="C27" s="98"/>
      <c r="D27" s="86">
        <f>SUM(D7:D26)</f>
        <v>0</v>
      </c>
      <c r="E27" s="87">
        <f>IF(D27&gt;10000,"ATTENZIONE: la somma delle spese di consolidamento supera il massimo consentito dal bando","")</f>
      </c>
    </row>
  </sheetData>
  <sheetProtection password="CC02" sheet="1" objects="1" scenarios="1" formatColumns="0" formatRows="0"/>
  <conditionalFormatting sqref="D27">
    <cfRule type="expression" priority="1" dxfId="0" stopIfTrue="1">
      <formula>IF(SUM($D$7:$D$26)&gt;10000,TRUE,FALSE)</formula>
    </cfRule>
  </conditionalFormatting>
  <printOptions/>
  <pageMargins left="0.31496062992125984" right="0" top="0.35433070866141736" bottom="0.1968503937007874" header="0.31496062992125984" footer="0.11811023622047245"/>
  <pageSetup fitToHeight="2" horizontalDpi="300" verticalDpi="300" orientation="portrait" paperSize="9" r:id="rId1"/>
  <headerFooter alignWithMargins="0">
    <oddFooter>&amp;R&amp;"Verdana,Normale"&amp;7&amp;P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5">
    <tabColor rgb="FF99CC00"/>
  </sheetPr>
  <dimension ref="A1:E27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.7109375" style="9" customWidth="1"/>
    <col min="2" max="2" width="41.140625" style="8" customWidth="1"/>
    <col min="3" max="3" width="39.8515625" style="8" customWidth="1"/>
    <col min="4" max="4" width="15.00390625" style="8" customWidth="1"/>
    <col min="5" max="5" width="9.140625" style="62" hidden="1" customWidth="1"/>
    <col min="6" max="6" width="9.140625" style="8" hidden="1" customWidth="1"/>
    <col min="7" max="14" width="9.140625" style="8" customWidth="1"/>
    <col min="15" max="16384" width="9.140625" style="8" customWidth="1"/>
  </cols>
  <sheetData>
    <row r="1" spans="1:4" ht="17.25" customHeight="1">
      <c r="A1" s="8"/>
      <c r="B1" s="15" t="s">
        <v>3</v>
      </c>
      <c r="C1" s="15"/>
      <c r="D1" s="12" t="s">
        <v>1</v>
      </c>
    </row>
    <row r="2" spans="1:4" ht="17.25" customHeight="1">
      <c r="A2" s="8"/>
      <c r="D2" s="13"/>
    </row>
    <row r="3" spans="2:4" ht="16.5" customHeight="1">
      <c r="B3" s="10" t="s">
        <v>37</v>
      </c>
      <c r="C3" s="10"/>
      <c r="D3" s="42"/>
    </row>
    <row r="4" spans="2:4" ht="22.5" customHeight="1">
      <c r="B4" s="39"/>
      <c r="C4" s="41"/>
      <c r="D4" s="43"/>
    </row>
    <row r="5" spans="1:5" s="92" customFormat="1" ht="11.25" thickBot="1">
      <c r="A5" s="89"/>
      <c r="B5" s="90" t="s">
        <v>7</v>
      </c>
      <c r="C5" s="79"/>
      <c r="D5" s="91"/>
      <c r="E5" s="81"/>
    </row>
    <row r="6" spans="1:5" s="94" customFormat="1" ht="42.75" thickBot="1">
      <c r="A6" s="93"/>
      <c r="B6" s="77" t="s">
        <v>5</v>
      </c>
      <c r="C6" s="77" t="s">
        <v>6</v>
      </c>
      <c r="D6" s="77" t="s">
        <v>15</v>
      </c>
      <c r="E6" s="78"/>
    </row>
    <row r="7" spans="1:5" s="92" customFormat="1" ht="18.75" customHeight="1" thickBot="1">
      <c r="A7" s="95">
        <v>1</v>
      </c>
      <c r="B7" s="83"/>
      <c r="C7" s="83"/>
      <c r="D7" s="96"/>
      <c r="E7" s="81"/>
    </row>
    <row r="8" spans="1:5" s="92" customFormat="1" ht="18.75" customHeight="1" thickBot="1">
      <c r="A8" s="95">
        <v>2</v>
      </c>
      <c r="B8" s="83"/>
      <c r="C8" s="83"/>
      <c r="D8" s="96"/>
      <c r="E8" s="81"/>
    </row>
    <row r="9" spans="1:5" s="92" customFormat="1" ht="18.75" customHeight="1" thickBot="1">
      <c r="A9" s="95">
        <v>3</v>
      </c>
      <c r="B9" s="83"/>
      <c r="C9" s="83"/>
      <c r="D9" s="96"/>
      <c r="E9" s="81"/>
    </row>
    <row r="10" spans="1:5" s="92" customFormat="1" ht="18.75" customHeight="1" thickBot="1">
      <c r="A10" s="95">
        <v>4</v>
      </c>
      <c r="B10" s="83"/>
      <c r="C10" s="83"/>
      <c r="D10" s="96"/>
      <c r="E10" s="81"/>
    </row>
    <row r="11" spans="1:5" s="92" customFormat="1" ht="18.75" customHeight="1" thickBot="1">
      <c r="A11" s="95">
        <v>5</v>
      </c>
      <c r="B11" s="83"/>
      <c r="C11" s="83"/>
      <c r="D11" s="96"/>
      <c r="E11" s="81"/>
    </row>
    <row r="12" spans="1:5" s="92" customFormat="1" ht="18.75" customHeight="1" thickBot="1">
      <c r="A12" s="95">
        <v>6</v>
      </c>
      <c r="B12" s="83"/>
      <c r="C12" s="83"/>
      <c r="D12" s="96"/>
      <c r="E12" s="81"/>
    </row>
    <row r="13" spans="1:5" s="92" customFormat="1" ht="18.75" customHeight="1" thickBot="1">
      <c r="A13" s="95">
        <v>7</v>
      </c>
      <c r="B13" s="83"/>
      <c r="C13" s="83"/>
      <c r="D13" s="96"/>
      <c r="E13" s="81"/>
    </row>
    <row r="14" spans="1:5" s="92" customFormat="1" ht="18.75" customHeight="1" thickBot="1">
      <c r="A14" s="95">
        <v>8</v>
      </c>
      <c r="B14" s="83"/>
      <c r="C14" s="83"/>
      <c r="D14" s="96"/>
      <c r="E14" s="81"/>
    </row>
    <row r="15" spans="1:5" s="92" customFormat="1" ht="18.75" customHeight="1" thickBot="1">
      <c r="A15" s="95">
        <v>9</v>
      </c>
      <c r="B15" s="83"/>
      <c r="C15" s="83"/>
      <c r="D15" s="96"/>
      <c r="E15" s="81"/>
    </row>
    <row r="16" spans="1:5" s="92" customFormat="1" ht="18.75" customHeight="1" thickBot="1">
      <c r="A16" s="95">
        <v>10</v>
      </c>
      <c r="B16" s="83"/>
      <c r="C16" s="83"/>
      <c r="D16" s="96"/>
      <c r="E16" s="81"/>
    </row>
    <row r="17" spans="1:5" s="92" customFormat="1" ht="18.75" customHeight="1" thickBot="1">
      <c r="A17" s="95">
        <v>11</v>
      </c>
      <c r="B17" s="83"/>
      <c r="C17" s="83"/>
      <c r="D17" s="96"/>
      <c r="E17" s="81"/>
    </row>
    <row r="18" spans="1:5" s="92" customFormat="1" ht="18.75" customHeight="1" thickBot="1">
      <c r="A18" s="95">
        <v>12</v>
      </c>
      <c r="B18" s="83"/>
      <c r="C18" s="83"/>
      <c r="D18" s="96"/>
      <c r="E18" s="81"/>
    </row>
    <row r="19" spans="1:5" s="92" customFormat="1" ht="18.75" customHeight="1" thickBot="1">
      <c r="A19" s="95">
        <v>13</v>
      </c>
      <c r="B19" s="83"/>
      <c r="C19" s="83"/>
      <c r="D19" s="96"/>
      <c r="E19" s="81"/>
    </row>
    <row r="20" spans="1:5" s="92" customFormat="1" ht="18.75" customHeight="1" thickBot="1">
      <c r="A20" s="95">
        <v>14</v>
      </c>
      <c r="B20" s="83"/>
      <c r="C20" s="83"/>
      <c r="D20" s="96"/>
      <c r="E20" s="81"/>
    </row>
    <row r="21" spans="1:5" s="92" customFormat="1" ht="18.75" customHeight="1" thickBot="1">
      <c r="A21" s="95">
        <v>15</v>
      </c>
      <c r="B21" s="83"/>
      <c r="C21" s="83"/>
      <c r="D21" s="96"/>
      <c r="E21" s="81"/>
    </row>
    <row r="22" spans="1:5" s="92" customFormat="1" ht="18.75" customHeight="1" thickBot="1">
      <c r="A22" s="95">
        <v>16</v>
      </c>
      <c r="B22" s="83"/>
      <c r="C22" s="83"/>
      <c r="D22" s="96"/>
      <c r="E22" s="81"/>
    </row>
    <row r="23" spans="1:5" s="92" customFormat="1" ht="18.75" customHeight="1" thickBot="1">
      <c r="A23" s="95">
        <v>17</v>
      </c>
      <c r="B23" s="83"/>
      <c r="C23" s="83"/>
      <c r="D23" s="96"/>
      <c r="E23" s="81"/>
    </row>
    <row r="24" spans="1:5" s="92" customFormat="1" ht="18.75" customHeight="1" thickBot="1">
      <c r="A24" s="95">
        <v>18</v>
      </c>
      <c r="B24" s="83"/>
      <c r="C24" s="83"/>
      <c r="D24" s="96"/>
      <c r="E24" s="81"/>
    </row>
    <row r="25" spans="1:5" s="92" customFormat="1" ht="18.75" customHeight="1" thickBot="1">
      <c r="A25" s="95">
        <v>19</v>
      </c>
      <c r="B25" s="83"/>
      <c r="C25" s="83"/>
      <c r="D25" s="96"/>
      <c r="E25" s="81"/>
    </row>
    <row r="26" spans="1:5" s="92" customFormat="1" ht="18.75" customHeight="1" thickBot="1">
      <c r="A26" s="95">
        <v>20</v>
      </c>
      <c r="B26" s="83"/>
      <c r="C26" s="83"/>
      <c r="D26" s="96"/>
      <c r="E26" s="81"/>
    </row>
    <row r="27" spans="1:5" s="99" customFormat="1" ht="18.75" customHeight="1" thickBot="1">
      <c r="A27" s="95" t="s">
        <v>2</v>
      </c>
      <c r="B27" s="98"/>
      <c r="C27" s="98"/>
      <c r="D27" s="86">
        <f>SUM(D7:D26)</f>
        <v>0</v>
      </c>
      <c r="E27" s="87"/>
    </row>
  </sheetData>
  <sheetProtection password="CC02" sheet="1" objects="1" scenarios="1" formatColumns="0" formatRows="0"/>
  <printOptions/>
  <pageMargins left="0.31496062992125984" right="0" top="0.35433070866141736" bottom="0.1968503937007874" header="0.31496062992125984" footer="0.11811023622047245"/>
  <pageSetup fitToHeight="2" horizontalDpi="300" verticalDpi="300" orientation="portrait" paperSize="9" r:id="rId1"/>
  <headerFooter alignWithMargins="0">
    <oddFooter>&amp;R&amp;"Verdana,Normale"&amp;7&amp;P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1">
    <tabColor rgb="FF99CC00"/>
  </sheetPr>
  <dimension ref="A1:E27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.7109375" style="9" customWidth="1"/>
    <col min="2" max="2" width="41.140625" style="8" customWidth="1"/>
    <col min="3" max="3" width="39.8515625" style="8" customWidth="1"/>
    <col min="4" max="4" width="15.00390625" style="8" customWidth="1"/>
    <col min="5" max="5" width="9.140625" style="62" hidden="1" customWidth="1"/>
    <col min="6" max="6" width="9.140625" style="8" hidden="1" customWidth="1"/>
    <col min="7" max="14" width="9.140625" style="8" customWidth="1"/>
    <col min="15" max="16384" width="9.140625" style="8" customWidth="1"/>
  </cols>
  <sheetData>
    <row r="1" spans="1:4" ht="17.25" customHeight="1">
      <c r="A1" s="8"/>
      <c r="B1" s="15" t="s">
        <v>3</v>
      </c>
      <c r="C1" s="15"/>
      <c r="D1" s="12" t="s">
        <v>1</v>
      </c>
    </row>
    <row r="2" spans="1:4" ht="17.25" customHeight="1">
      <c r="A2" s="8"/>
      <c r="D2" s="13"/>
    </row>
    <row r="3" spans="2:4" ht="16.5" customHeight="1">
      <c r="B3" s="10" t="s">
        <v>38</v>
      </c>
      <c r="C3" s="10"/>
      <c r="D3" s="11"/>
    </row>
    <row r="4" spans="2:4" ht="22.5" customHeight="1">
      <c r="B4" s="39"/>
      <c r="C4" s="41"/>
      <c r="D4" s="40"/>
    </row>
    <row r="5" spans="1:5" s="92" customFormat="1" ht="11.25" thickBot="1">
      <c r="A5" s="89"/>
      <c r="B5" s="90" t="s">
        <v>7</v>
      </c>
      <c r="C5" s="79"/>
      <c r="E5" s="81"/>
    </row>
    <row r="6" spans="1:5" s="94" customFormat="1" ht="42.75" thickBot="1">
      <c r="A6" s="93"/>
      <c r="B6" s="77" t="s">
        <v>5</v>
      </c>
      <c r="C6" s="77" t="s">
        <v>6</v>
      </c>
      <c r="D6" s="77" t="s">
        <v>15</v>
      </c>
      <c r="E6" s="78"/>
    </row>
    <row r="7" spans="1:5" s="92" customFormat="1" ht="18.75" customHeight="1" thickBot="1">
      <c r="A7" s="95">
        <v>1</v>
      </c>
      <c r="B7" s="83"/>
      <c r="C7" s="83"/>
      <c r="D7" s="96"/>
      <c r="E7" s="81"/>
    </row>
    <row r="8" spans="1:5" s="92" customFormat="1" ht="18.75" customHeight="1" thickBot="1">
      <c r="A8" s="95">
        <v>2</v>
      </c>
      <c r="B8" s="83"/>
      <c r="C8" s="83"/>
      <c r="D8" s="96"/>
      <c r="E8" s="81"/>
    </row>
    <row r="9" spans="1:5" s="92" customFormat="1" ht="18.75" customHeight="1" thickBot="1">
      <c r="A9" s="95">
        <v>3</v>
      </c>
      <c r="B9" s="83"/>
      <c r="C9" s="83"/>
      <c r="D9" s="96"/>
      <c r="E9" s="81"/>
    </row>
    <row r="10" spans="1:5" s="92" customFormat="1" ht="18.75" customHeight="1" thickBot="1">
      <c r="A10" s="95">
        <v>4</v>
      </c>
      <c r="B10" s="83"/>
      <c r="C10" s="83"/>
      <c r="D10" s="96"/>
      <c r="E10" s="81"/>
    </row>
    <row r="11" spans="1:5" s="92" customFormat="1" ht="18.75" customHeight="1" thickBot="1">
      <c r="A11" s="95">
        <v>5</v>
      </c>
      <c r="B11" s="83"/>
      <c r="C11" s="83"/>
      <c r="D11" s="96"/>
      <c r="E11" s="81"/>
    </row>
    <row r="12" spans="1:5" s="92" customFormat="1" ht="18.75" customHeight="1" thickBot="1">
      <c r="A12" s="95">
        <v>6</v>
      </c>
      <c r="B12" s="83"/>
      <c r="C12" s="83"/>
      <c r="D12" s="96"/>
      <c r="E12" s="81"/>
    </row>
    <row r="13" spans="1:5" s="92" customFormat="1" ht="18.75" customHeight="1" thickBot="1">
      <c r="A13" s="95">
        <v>7</v>
      </c>
      <c r="B13" s="83"/>
      <c r="C13" s="83"/>
      <c r="D13" s="96"/>
      <c r="E13" s="81"/>
    </row>
    <row r="14" spans="1:5" s="92" customFormat="1" ht="18.75" customHeight="1" thickBot="1">
      <c r="A14" s="95">
        <v>8</v>
      </c>
      <c r="B14" s="83"/>
      <c r="C14" s="83"/>
      <c r="D14" s="96"/>
      <c r="E14" s="81"/>
    </row>
    <row r="15" spans="1:5" s="92" customFormat="1" ht="18.75" customHeight="1" thickBot="1">
      <c r="A15" s="95">
        <v>9</v>
      </c>
      <c r="B15" s="83"/>
      <c r="C15" s="83"/>
      <c r="D15" s="96"/>
      <c r="E15" s="81"/>
    </row>
    <row r="16" spans="1:5" s="92" customFormat="1" ht="18.75" customHeight="1" thickBot="1">
      <c r="A16" s="95">
        <v>10</v>
      </c>
      <c r="B16" s="83"/>
      <c r="C16" s="83"/>
      <c r="D16" s="96"/>
      <c r="E16" s="81"/>
    </row>
    <row r="17" spans="1:5" s="92" customFormat="1" ht="18.75" customHeight="1" thickBot="1">
      <c r="A17" s="95">
        <v>11</v>
      </c>
      <c r="B17" s="83"/>
      <c r="C17" s="83"/>
      <c r="D17" s="96"/>
      <c r="E17" s="81"/>
    </row>
    <row r="18" spans="1:5" s="92" customFormat="1" ht="18.75" customHeight="1" thickBot="1">
      <c r="A18" s="95">
        <v>12</v>
      </c>
      <c r="B18" s="83"/>
      <c r="C18" s="83"/>
      <c r="D18" s="96"/>
      <c r="E18" s="81"/>
    </row>
    <row r="19" spans="1:5" s="92" customFormat="1" ht="18.75" customHeight="1" thickBot="1">
      <c r="A19" s="95">
        <v>13</v>
      </c>
      <c r="B19" s="83"/>
      <c r="C19" s="83"/>
      <c r="D19" s="96"/>
      <c r="E19" s="81"/>
    </row>
    <row r="20" spans="1:5" s="92" customFormat="1" ht="18.75" customHeight="1" thickBot="1">
      <c r="A20" s="95">
        <v>14</v>
      </c>
      <c r="B20" s="83"/>
      <c r="C20" s="83"/>
      <c r="D20" s="96"/>
      <c r="E20" s="81"/>
    </row>
    <row r="21" spans="1:5" s="92" customFormat="1" ht="18.75" customHeight="1" thickBot="1">
      <c r="A21" s="95">
        <v>15</v>
      </c>
      <c r="B21" s="83"/>
      <c r="C21" s="83"/>
      <c r="D21" s="96"/>
      <c r="E21" s="81"/>
    </row>
    <row r="22" spans="1:5" s="92" customFormat="1" ht="18.75" customHeight="1" thickBot="1">
      <c r="A22" s="95">
        <v>16</v>
      </c>
      <c r="B22" s="83"/>
      <c r="C22" s="83"/>
      <c r="D22" s="96"/>
      <c r="E22" s="81"/>
    </row>
    <row r="23" spans="1:5" s="92" customFormat="1" ht="18.75" customHeight="1" thickBot="1">
      <c r="A23" s="95">
        <v>17</v>
      </c>
      <c r="B23" s="83"/>
      <c r="C23" s="83"/>
      <c r="D23" s="96"/>
      <c r="E23" s="81"/>
    </row>
    <row r="24" spans="1:5" s="92" customFormat="1" ht="18.75" customHeight="1" thickBot="1">
      <c r="A24" s="95">
        <v>18</v>
      </c>
      <c r="B24" s="83"/>
      <c r="C24" s="83"/>
      <c r="D24" s="96"/>
      <c r="E24" s="81"/>
    </row>
    <row r="25" spans="1:5" s="92" customFormat="1" ht="18.75" customHeight="1" thickBot="1">
      <c r="A25" s="95">
        <v>19</v>
      </c>
      <c r="B25" s="83"/>
      <c r="C25" s="83"/>
      <c r="D25" s="96"/>
      <c r="E25" s="81"/>
    </row>
    <row r="26" spans="1:5" s="92" customFormat="1" ht="18.75" customHeight="1" thickBot="1">
      <c r="A26" s="95">
        <v>20</v>
      </c>
      <c r="B26" s="83"/>
      <c r="C26" s="83"/>
      <c r="D26" s="96"/>
      <c r="E26" s="81"/>
    </row>
    <row r="27" spans="1:5" s="99" customFormat="1" ht="18.75" customHeight="1" thickBot="1">
      <c r="A27" s="97" t="s">
        <v>2</v>
      </c>
      <c r="B27" s="98"/>
      <c r="C27" s="98"/>
      <c r="D27" s="86">
        <f>SUM(D7:D26)</f>
        <v>0</v>
      </c>
      <c r="E27" s="87"/>
    </row>
  </sheetData>
  <sheetProtection password="CC02" sheet="1" objects="1" scenarios="1" formatColumns="0" formatRows="0"/>
  <printOptions/>
  <pageMargins left="0.31496062992125984" right="0" top="0.35433070866141736" bottom="0.1968503937007874" header="0.31496062992125984" footer="0.11811023622047245"/>
  <pageSetup fitToHeight="2" horizontalDpi="300" verticalDpi="300" orientation="portrait" paperSize="9" r:id="rId1"/>
  <headerFooter alignWithMargins="0">
    <oddFooter>&amp;R&amp;"Verdana,Normale"&amp;7&amp;P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4">
    <tabColor rgb="FF99CC00"/>
  </sheetPr>
  <dimension ref="A1:D34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.7109375" style="9" customWidth="1"/>
    <col min="2" max="2" width="41.140625" style="8" customWidth="1"/>
    <col min="3" max="3" width="39.8515625" style="8" customWidth="1"/>
    <col min="4" max="4" width="15.00390625" style="8" customWidth="1"/>
    <col min="5" max="6" width="9.140625" style="8" hidden="1" customWidth="1"/>
    <col min="7" max="14" width="9.140625" style="8" customWidth="1"/>
    <col min="15" max="16384" width="9.140625" style="8" customWidth="1"/>
  </cols>
  <sheetData>
    <row r="1" spans="1:4" ht="17.25" customHeight="1">
      <c r="A1" s="8"/>
      <c r="B1" s="15" t="s">
        <v>3</v>
      </c>
      <c r="C1" s="15"/>
      <c r="D1" s="12" t="s">
        <v>1</v>
      </c>
    </row>
    <row r="2" spans="1:4" ht="17.25" customHeight="1">
      <c r="A2" s="8"/>
      <c r="D2" s="13"/>
    </row>
    <row r="3" ht="16.5" customHeight="1">
      <c r="B3" s="10" t="s">
        <v>39</v>
      </c>
    </row>
    <row r="4" spans="2:4" ht="22.5" customHeight="1">
      <c r="B4" s="39"/>
      <c r="C4" s="41"/>
      <c r="D4" s="40"/>
    </row>
    <row r="5" spans="1:3" s="92" customFormat="1" ht="11.25" thickBot="1">
      <c r="A5" s="89"/>
      <c r="B5" s="90" t="s">
        <v>7</v>
      </c>
      <c r="C5" s="79"/>
    </row>
    <row r="6" spans="1:4" s="94" customFormat="1" ht="42.75" thickBot="1">
      <c r="A6" s="93"/>
      <c r="B6" s="77" t="s">
        <v>5</v>
      </c>
      <c r="C6" s="77" t="s">
        <v>6</v>
      </c>
      <c r="D6" s="77" t="s">
        <v>15</v>
      </c>
    </row>
    <row r="7" spans="1:4" s="92" customFormat="1" ht="18.75" customHeight="1" thickBot="1">
      <c r="A7" s="95">
        <v>1</v>
      </c>
      <c r="B7" s="83"/>
      <c r="C7" s="83"/>
      <c r="D7" s="96"/>
    </row>
    <row r="8" spans="1:4" s="92" customFormat="1" ht="18.75" customHeight="1" thickBot="1">
      <c r="A8" s="95">
        <v>2</v>
      </c>
      <c r="B8" s="83"/>
      <c r="C8" s="83"/>
      <c r="D8" s="96"/>
    </row>
    <row r="9" spans="1:4" s="92" customFormat="1" ht="18.75" customHeight="1" thickBot="1">
      <c r="A9" s="95">
        <v>3</v>
      </c>
      <c r="B9" s="83"/>
      <c r="C9" s="83"/>
      <c r="D9" s="96"/>
    </row>
    <row r="10" spans="1:4" s="92" customFormat="1" ht="18.75" customHeight="1" thickBot="1">
      <c r="A10" s="95">
        <v>4</v>
      </c>
      <c r="B10" s="83"/>
      <c r="C10" s="83"/>
      <c r="D10" s="96"/>
    </row>
    <row r="11" spans="1:4" s="92" customFormat="1" ht="18.75" customHeight="1" thickBot="1">
      <c r="A11" s="95">
        <v>5</v>
      </c>
      <c r="B11" s="83"/>
      <c r="C11" s="83"/>
      <c r="D11" s="96"/>
    </row>
    <row r="12" spans="1:4" s="92" customFormat="1" ht="18.75" customHeight="1" thickBot="1">
      <c r="A12" s="95">
        <v>6</v>
      </c>
      <c r="B12" s="83"/>
      <c r="C12" s="83"/>
      <c r="D12" s="96"/>
    </row>
    <row r="13" spans="1:4" s="92" customFormat="1" ht="18.75" customHeight="1" thickBot="1">
      <c r="A13" s="95">
        <v>7</v>
      </c>
      <c r="B13" s="83"/>
      <c r="C13" s="83"/>
      <c r="D13" s="96"/>
    </row>
    <row r="14" spans="1:4" s="92" customFormat="1" ht="18.75" customHeight="1" thickBot="1">
      <c r="A14" s="95">
        <v>8</v>
      </c>
      <c r="B14" s="83"/>
      <c r="C14" s="83"/>
      <c r="D14" s="96"/>
    </row>
    <row r="15" spans="1:4" s="92" customFormat="1" ht="18.75" customHeight="1" thickBot="1">
      <c r="A15" s="95">
        <v>9</v>
      </c>
      <c r="B15" s="83"/>
      <c r="C15" s="83"/>
      <c r="D15" s="96"/>
    </row>
    <row r="16" spans="1:4" s="92" customFormat="1" ht="18.75" customHeight="1" thickBot="1">
      <c r="A16" s="95">
        <v>10</v>
      </c>
      <c r="B16" s="83"/>
      <c r="C16" s="83"/>
      <c r="D16" s="96"/>
    </row>
    <row r="17" spans="1:4" s="92" customFormat="1" ht="18.75" customHeight="1" thickBot="1">
      <c r="A17" s="95">
        <v>11</v>
      </c>
      <c r="B17" s="83"/>
      <c r="C17" s="83"/>
      <c r="D17" s="96"/>
    </row>
    <row r="18" spans="1:4" s="92" customFormat="1" ht="18.75" customHeight="1" thickBot="1">
      <c r="A18" s="95">
        <v>12</v>
      </c>
      <c r="B18" s="83"/>
      <c r="C18" s="83"/>
      <c r="D18" s="96"/>
    </row>
    <row r="19" spans="1:4" s="92" customFormat="1" ht="18.75" customHeight="1" thickBot="1">
      <c r="A19" s="95">
        <v>13</v>
      </c>
      <c r="B19" s="83"/>
      <c r="C19" s="83"/>
      <c r="D19" s="96"/>
    </row>
    <row r="20" spans="1:4" s="92" customFormat="1" ht="18.75" customHeight="1" thickBot="1">
      <c r="A20" s="95">
        <v>14</v>
      </c>
      <c r="B20" s="83"/>
      <c r="C20" s="83"/>
      <c r="D20" s="96"/>
    </row>
    <row r="21" spans="1:4" s="92" customFormat="1" ht="18.75" customHeight="1" thickBot="1">
      <c r="A21" s="95">
        <v>15</v>
      </c>
      <c r="B21" s="83"/>
      <c r="C21" s="83"/>
      <c r="D21" s="96"/>
    </row>
    <row r="22" spans="1:4" s="92" customFormat="1" ht="18.75" customHeight="1" thickBot="1">
      <c r="A22" s="95">
        <v>16</v>
      </c>
      <c r="B22" s="83"/>
      <c r="C22" s="83"/>
      <c r="D22" s="96"/>
    </row>
    <row r="23" spans="1:4" s="92" customFormat="1" ht="18.75" customHeight="1" thickBot="1">
      <c r="A23" s="95">
        <v>17</v>
      </c>
      <c r="B23" s="83"/>
      <c r="C23" s="83"/>
      <c r="D23" s="96"/>
    </row>
    <row r="24" spans="1:4" s="92" customFormat="1" ht="18.75" customHeight="1" thickBot="1">
      <c r="A24" s="95">
        <v>18</v>
      </c>
      <c r="B24" s="83"/>
      <c r="C24" s="83"/>
      <c r="D24" s="96"/>
    </row>
    <row r="25" spans="1:4" s="92" customFormat="1" ht="18.75" customHeight="1" thickBot="1">
      <c r="A25" s="95">
        <v>19</v>
      </c>
      <c r="B25" s="83"/>
      <c r="C25" s="83"/>
      <c r="D25" s="96"/>
    </row>
    <row r="26" spans="1:4" s="92" customFormat="1" ht="18.75" customHeight="1" thickBot="1">
      <c r="A26" s="95">
        <v>20</v>
      </c>
      <c r="B26" s="83"/>
      <c r="C26" s="83"/>
      <c r="D26" s="101"/>
    </row>
    <row r="27" spans="1:4" s="99" customFormat="1" ht="18.75" customHeight="1" thickBot="1">
      <c r="A27" s="95" t="s">
        <v>2</v>
      </c>
      <c r="B27" s="98"/>
      <c r="C27" s="98"/>
      <c r="D27" s="86">
        <f>SUM(D7:D26)</f>
        <v>0</v>
      </c>
    </row>
    <row r="32" ht="10.5">
      <c r="C32" s="1"/>
    </row>
    <row r="33" ht="10.5">
      <c r="C33" s="1"/>
    </row>
    <row r="34" ht="10.5">
      <c r="C34" s="1"/>
    </row>
  </sheetData>
  <sheetProtection password="CC02" sheet="1" objects="1" scenarios="1" formatColumns="0" formatRows="0"/>
  <printOptions/>
  <pageMargins left="0.31496062992125984" right="0" top="0.35433070866141736" bottom="0.1968503937007874" header="0.31496062992125984" footer="0.11811023622047245"/>
  <pageSetup fitToHeight="2" horizontalDpi="300" verticalDpi="300" orientation="portrait" paperSize="9" r:id="rId2"/>
  <headerFooter alignWithMargins="0">
    <oddFooter>&amp;R&amp;"Verdana,Normale"&amp;7&amp;P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5">
    <tabColor rgb="FF99CC00"/>
    <pageSetUpPr fitToPage="1"/>
  </sheetPr>
  <dimension ref="A1:E45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.7109375" style="48" bestFit="1" customWidth="1"/>
    <col min="2" max="2" width="41.140625" style="8" customWidth="1"/>
    <col min="3" max="3" width="39.8515625" style="8" customWidth="1"/>
    <col min="4" max="4" width="15.00390625" style="8" customWidth="1"/>
    <col min="5" max="5" width="9.140625" style="62" hidden="1" customWidth="1"/>
    <col min="6" max="6" width="9.140625" style="8" hidden="1" customWidth="1"/>
    <col min="7" max="16384" width="9.140625" style="8" customWidth="1"/>
  </cols>
  <sheetData>
    <row r="1" spans="1:4" ht="17.25" customHeight="1">
      <c r="A1" s="46" t="s">
        <v>23</v>
      </c>
      <c r="B1" s="15" t="s">
        <v>25</v>
      </c>
      <c r="C1" s="15"/>
      <c r="D1" s="12" t="s">
        <v>1</v>
      </c>
    </row>
    <row r="2" spans="1:4" ht="17.25" customHeight="1">
      <c r="A2" s="47"/>
      <c r="B2" s="11"/>
      <c r="C2" s="11"/>
      <c r="D2" s="11"/>
    </row>
    <row r="3" spans="2:5" ht="16.5" customHeight="1">
      <c r="B3" s="49" t="s">
        <v>43</v>
      </c>
      <c r="C3" s="62"/>
      <c r="E3" s="8"/>
    </row>
    <row r="4" spans="2:3" ht="22.5" customHeight="1">
      <c r="B4" s="49"/>
      <c r="C4" s="49"/>
    </row>
    <row r="5" spans="1:5" s="92" customFormat="1" ht="9" customHeight="1" thickBot="1">
      <c r="A5" s="89"/>
      <c r="E5" s="81"/>
    </row>
    <row r="6" spans="1:5" s="94" customFormat="1" ht="42.75" thickBot="1">
      <c r="A6" s="93"/>
      <c r="B6" s="77" t="s">
        <v>5</v>
      </c>
      <c r="C6" s="77" t="s">
        <v>6</v>
      </c>
      <c r="D6" s="77" t="s">
        <v>15</v>
      </c>
      <c r="E6" s="78"/>
    </row>
    <row r="7" spans="1:5" s="92" customFormat="1" ht="6.75" customHeight="1" thickBot="1">
      <c r="A7" s="89"/>
      <c r="B7" s="79"/>
      <c r="C7" s="79"/>
      <c r="D7" s="80"/>
      <c r="E7" s="81"/>
    </row>
    <row r="8" spans="1:5" s="92" customFormat="1" ht="11.25" customHeight="1" thickBot="1">
      <c r="A8" s="95" t="s">
        <v>21</v>
      </c>
      <c r="B8" s="129" t="s">
        <v>26</v>
      </c>
      <c r="C8" s="129"/>
      <c r="D8" s="82"/>
      <c r="E8" s="81"/>
    </row>
    <row r="9" spans="1:5" s="92" customFormat="1" ht="18.75" customHeight="1" thickBot="1">
      <c r="A9" s="95">
        <v>1</v>
      </c>
      <c r="B9" s="83"/>
      <c r="C9" s="83"/>
      <c r="D9" s="84"/>
      <c r="E9" s="81"/>
    </row>
    <row r="10" spans="1:5" s="92" customFormat="1" ht="18.75" customHeight="1" thickBot="1">
      <c r="A10" s="95">
        <v>2</v>
      </c>
      <c r="B10" s="83"/>
      <c r="C10" s="83"/>
      <c r="D10" s="84"/>
      <c r="E10" s="81"/>
    </row>
    <row r="11" spans="1:5" s="92" customFormat="1" ht="18.75" customHeight="1" thickBot="1">
      <c r="A11" s="95">
        <v>3</v>
      </c>
      <c r="B11" s="83"/>
      <c r="C11" s="83"/>
      <c r="D11" s="84"/>
      <c r="E11" s="81"/>
    </row>
    <row r="12" spans="1:5" s="92" customFormat="1" ht="18.75" customHeight="1" thickBot="1">
      <c r="A12" s="95">
        <v>4</v>
      </c>
      <c r="B12" s="83"/>
      <c r="C12" s="83"/>
      <c r="D12" s="84"/>
      <c r="E12" s="81"/>
    </row>
    <row r="13" spans="1:5" s="92" customFormat="1" ht="18.75" customHeight="1" thickBot="1">
      <c r="A13" s="95">
        <v>5</v>
      </c>
      <c r="B13" s="83"/>
      <c r="C13" s="83"/>
      <c r="D13" s="84"/>
      <c r="E13" s="81"/>
    </row>
    <row r="14" spans="1:5" s="99" customFormat="1" ht="14.25" customHeight="1" thickBot="1">
      <c r="A14" s="100" t="s">
        <v>2</v>
      </c>
      <c r="B14" s="85"/>
      <c r="C14" s="85"/>
      <c r="D14" s="86">
        <f>SUM(D9:D13)</f>
        <v>0</v>
      </c>
      <c r="E14" s="87"/>
    </row>
    <row r="15" spans="1:5" s="92" customFormat="1" ht="11.25" customHeight="1" thickBot="1">
      <c r="A15" s="95" t="s">
        <v>22</v>
      </c>
      <c r="B15" s="129" t="s">
        <v>27</v>
      </c>
      <c r="C15" s="129"/>
      <c r="D15" s="88"/>
      <c r="E15" s="81"/>
    </row>
    <row r="16" spans="1:5" s="92" customFormat="1" ht="18.75" customHeight="1" thickBot="1">
      <c r="A16" s="95">
        <v>1</v>
      </c>
      <c r="B16" s="83"/>
      <c r="C16" s="83"/>
      <c r="D16" s="84"/>
      <c r="E16" s="81"/>
    </row>
    <row r="17" spans="1:5" s="92" customFormat="1" ht="18.75" customHeight="1" thickBot="1">
      <c r="A17" s="95">
        <v>2</v>
      </c>
      <c r="B17" s="83"/>
      <c r="C17" s="83"/>
      <c r="D17" s="84"/>
      <c r="E17" s="81"/>
    </row>
    <row r="18" spans="1:5" s="92" customFormat="1" ht="18.75" customHeight="1" thickBot="1">
      <c r="A18" s="95">
        <v>3</v>
      </c>
      <c r="B18" s="83"/>
      <c r="C18" s="83"/>
      <c r="D18" s="84"/>
      <c r="E18" s="81"/>
    </row>
    <row r="19" spans="1:5" s="92" customFormat="1" ht="18.75" customHeight="1" thickBot="1">
      <c r="A19" s="95">
        <v>4</v>
      </c>
      <c r="B19" s="83"/>
      <c r="C19" s="83"/>
      <c r="D19" s="84"/>
      <c r="E19" s="81"/>
    </row>
    <row r="20" spans="1:5" s="92" customFormat="1" ht="18.75" customHeight="1" thickBot="1">
      <c r="A20" s="95">
        <v>5</v>
      </c>
      <c r="B20" s="83"/>
      <c r="C20" s="83"/>
      <c r="D20" s="84"/>
      <c r="E20" s="81"/>
    </row>
    <row r="21" spans="1:5" s="99" customFormat="1" ht="13.5" customHeight="1" thickBot="1">
      <c r="A21" s="100" t="s">
        <v>2</v>
      </c>
      <c r="B21" s="85"/>
      <c r="C21" s="85"/>
      <c r="D21" s="86">
        <f>(SUM(D16:D20))</f>
        <v>0</v>
      </c>
      <c r="E21" s="87">
        <f>IF(D21&gt;D14*0.15,"ATTENZIONE: LE SPESE DI PROGETTAZIONE NON POSSONO ECCEDERE IL 15% DELLE SPESE DI ADEGUAMENTO E RISTRUTTURAZIONE","")</f>
      </c>
    </row>
    <row r="22" spans="1:5" s="92" customFormat="1" ht="11.25" customHeight="1" thickBot="1">
      <c r="A22" s="95" t="s">
        <v>23</v>
      </c>
      <c r="B22" s="129" t="s">
        <v>28</v>
      </c>
      <c r="C22" s="129"/>
      <c r="D22" s="88"/>
      <c r="E22" s="81"/>
    </row>
    <row r="23" spans="1:5" s="92" customFormat="1" ht="18.75" customHeight="1" thickBot="1">
      <c r="A23" s="95">
        <v>1</v>
      </c>
      <c r="B23" s="83"/>
      <c r="C23" s="83"/>
      <c r="D23" s="84"/>
      <c r="E23" s="81"/>
    </row>
    <row r="24" spans="1:5" s="92" customFormat="1" ht="18.75" customHeight="1" thickBot="1">
      <c r="A24" s="95">
        <v>2</v>
      </c>
      <c r="B24" s="83"/>
      <c r="C24" s="83"/>
      <c r="D24" s="84"/>
      <c r="E24" s="81"/>
    </row>
    <row r="25" spans="1:5" s="92" customFormat="1" ht="18.75" customHeight="1" thickBot="1">
      <c r="A25" s="95">
        <v>3</v>
      </c>
      <c r="B25" s="83"/>
      <c r="C25" s="83"/>
      <c r="D25" s="84"/>
      <c r="E25" s="81"/>
    </row>
    <row r="26" spans="1:5" s="92" customFormat="1" ht="18.75" customHeight="1" thickBot="1">
      <c r="A26" s="95">
        <v>4</v>
      </c>
      <c r="B26" s="83"/>
      <c r="C26" s="83"/>
      <c r="D26" s="84"/>
      <c r="E26" s="81"/>
    </row>
    <row r="27" spans="1:5" s="92" customFormat="1" ht="18.75" customHeight="1" thickBot="1">
      <c r="A27" s="95">
        <v>5</v>
      </c>
      <c r="B27" s="83"/>
      <c r="C27" s="83"/>
      <c r="D27" s="84"/>
      <c r="E27" s="81"/>
    </row>
    <row r="28" spans="1:5" s="14" customFormat="1" ht="13.5" customHeight="1" thickBot="1">
      <c r="A28" s="51" t="s">
        <v>2</v>
      </c>
      <c r="B28" s="85"/>
      <c r="C28" s="85"/>
      <c r="D28" s="86">
        <f>SUM(D23:D27)</f>
        <v>0</v>
      </c>
      <c r="E28" s="87"/>
    </row>
    <row r="29" spans="1:5" ht="11.25" customHeight="1" thickBot="1">
      <c r="A29" s="50" t="s">
        <v>24</v>
      </c>
      <c r="B29" s="129" t="s">
        <v>29</v>
      </c>
      <c r="C29" s="129"/>
      <c r="D29" s="88"/>
      <c r="E29" s="81"/>
    </row>
    <row r="30" spans="1:5" ht="18.75" customHeight="1" thickBot="1">
      <c r="A30" s="50">
        <v>1</v>
      </c>
      <c r="B30" s="83"/>
      <c r="C30" s="83"/>
      <c r="D30" s="84"/>
      <c r="E30" s="81"/>
    </row>
    <row r="31" spans="1:5" ht="18.75" customHeight="1" thickBot="1">
      <c r="A31" s="50">
        <v>2</v>
      </c>
      <c r="B31" s="83"/>
      <c r="C31" s="83"/>
      <c r="D31" s="84"/>
      <c r="E31" s="81"/>
    </row>
    <row r="32" spans="1:5" ht="18.75" customHeight="1" thickBot="1">
      <c r="A32" s="50">
        <v>3</v>
      </c>
      <c r="B32" s="83"/>
      <c r="C32" s="83"/>
      <c r="D32" s="84"/>
      <c r="E32" s="81"/>
    </row>
    <row r="33" spans="1:5" ht="18.75" customHeight="1" thickBot="1">
      <c r="A33" s="50">
        <v>4</v>
      </c>
      <c r="B33" s="83"/>
      <c r="C33" s="83"/>
      <c r="D33" s="84"/>
      <c r="E33" s="81"/>
    </row>
    <row r="34" spans="1:5" ht="18.75" customHeight="1" thickBot="1">
      <c r="A34" s="50">
        <v>5</v>
      </c>
      <c r="B34" s="83"/>
      <c r="C34" s="83"/>
      <c r="D34" s="84"/>
      <c r="E34" s="81"/>
    </row>
    <row r="35" spans="1:5" s="14" customFormat="1" ht="13.5" customHeight="1" thickBot="1">
      <c r="A35" s="51" t="s">
        <v>2</v>
      </c>
      <c r="B35" s="85"/>
      <c r="C35" s="85"/>
      <c r="D35" s="86">
        <f>SUM(D30:D34)</f>
        <v>0</v>
      </c>
      <c r="E35" s="87"/>
    </row>
    <row r="43" ht="10.5">
      <c r="C43" s="1"/>
    </row>
    <row r="44" ht="10.5">
      <c r="C44" s="1"/>
    </row>
    <row r="45" ht="10.5">
      <c r="C45" s="1"/>
    </row>
  </sheetData>
  <sheetProtection password="CC02" sheet="1" objects="1" scenarios="1" formatColumns="0" formatRows="0"/>
  <mergeCells count="4">
    <mergeCell ref="B8:C8"/>
    <mergeCell ref="B15:C15"/>
    <mergeCell ref="B22:C22"/>
    <mergeCell ref="B29:C29"/>
  </mergeCells>
  <conditionalFormatting sqref="D21">
    <cfRule type="expression" priority="1" dxfId="0" stopIfTrue="1">
      <formula>IF(D21&gt;D14*0.15,TRUE,FALSE)</formula>
    </cfRule>
  </conditionalFormatting>
  <printOptions/>
  <pageMargins left="0.2" right="0.15748031496062992" top="0.3937007874015748" bottom="0.3937007874015748" header="0.31496062992125984" footer="0.3937007874015748"/>
  <pageSetup fitToHeight="100" fitToWidth="1" horizontalDpi="600" verticalDpi="600" orientation="portrait" paperSize="9" r:id="rId1"/>
  <headerFooter alignWithMargins="0">
    <oddFooter>&amp;R&amp;"Verdana,Normale"&amp;8&amp;P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Fortunati Daniela</cp:lastModifiedBy>
  <cp:lastPrinted>2021-05-13T16:32:16Z</cp:lastPrinted>
  <dcterms:created xsi:type="dcterms:W3CDTF">2007-09-10T13:54:08Z</dcterms:created>
  <dcterms:modified xsi:type="dcterms:W3CDTF">2021-06-15T10:50:13Z</dcterms:modified>
  <cp:category/>
  <cp:version/>
  <cp:contentType/>
  <cp:contentStatus/>
</cp:coreProperties>
</file>