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836" windowHeight="5196" tabRatio="604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1'!$A$2:$I$41</definedName>
    <definedName name="Area_stampa_MI" localSheetId="0">'Foglio 1'!$A$2:$I$41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<sst xmlns="http://schemas.openxmlformats.org/spreadsheetml/2006/main" count="52" uniqueCount="43">
  <si>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BACINI E </t>
  </si>
  <si>
    <t/>
  </si>
  <si>
    <t>STAZIONI</t>
  </si>
  <si>
    <t>Carri</t>
  </si>
  <si>
    <t>Comp.</t>
  </si>
  <si>
    <t>Tonn.</t>
  </si>
  <si>
    <t>%</t>
  </si>
  <si>
    <t>Pordenonese</t>
  </si>
  <si>
    <t xml:space="preserve">  Aviano</t>
  </si>
  <si>
    <t xml:space="preserve">  Pordenone</t>
  </si>
  <si>
    <t xml:space="preserve">  Sacile</t>
  </si>
  <si>
    <t xml:space="preserve">  Casarsa</t>
  </si>
  <si>
    <t>Udinese</t>
  </si>
  <si>
    <t xml:space="preserve">  Udine Scambio</t>
  </si>
  <si>
    <t xml:space="preserve">  Udine</t>
  </si>
  <si>
    <t>Alto Friuli</t>
  </si>
  <si>
    <t xml:space="preserve">  Osoppo</t>
  </si>
  <si>
    <t xml:space="preserve">  Carnia</t>
  </si>
  <si>
    <t xml:space="preserve">  Tarvisio</t>
  </si>
  <si>
    <t xml:space="preserve">  Maiano</t>
  </si>
  <si>
    <t>Basso Friuli</t>
  </si>
  <si>
    <t xml:space="preserve">  Torviscosa</t>
  </si>
  <si>
    <t xml:space="preserve">  S. Giorgio di Nog.</t>
  </si>
  <si>
    <t xml:space="preserve">  Palmanova</t>
  </si>
  <si>
    <t xml:space="preserve">  Cervignano</t>
  </si>
  <si>
    <t>Manzanese</t>
  </si>
  <si>
    <t xml:space="preserve">  Manzano</t>
  </si>
  <si>
    <t>Gorizia - Trieste</t>
  </si>
  <si>
    <t xml:space="preserve">  Trieste Servola</t>
  </si>
  <si>
    <t xml:space="preserve">  Villa Opicina</t>
  </si>
  <si>
    <t xml:space="preserve">  Trieste Aquilinia</t>
  </si>
  <si>
    <t xml:space="preserve">  Gorizia</t>
  </si>
  <si>
    <t xml:space="preserve">  Ronchi Sud</t>
  </si>
  <si>
    <t xml:space="preserve">  Monfalcone</t>
  </si>
  <si>
    <t>TOTALE</t>
  </si>
  <si>
    <t xml:space="preserve">  San Vito al Tagl.</t>
  </si>
  <si>
    <t xml:space="preserve">  Cordovado</t>
  </si>
  <si>
    <t xml:space="preserve">  S. Giovanni al Nat.</t>
  </si>
  <si>
    <t xml:space="preserve">  Trieste C.po Marzio</t>
  </si>
  <si>
    <t>Nota: dati provvisori per l'anno 2003.</t>
  </si>
  <si>
    <t xml:space="preserve">                 CINO PRODUTTIVO</t>
  </si>
  <si>
    <t>Tav. 9.3 - TRAFFICO FERROVIARIO DELLE MERCI: ARRIVI E SPEDIZIONI, PER STAZIONE E PER BA-</t>
  </si>
  <si>
    <t xml:space="preserve"> Fonte: TRENITALIA S. p. A..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</si>
</sst>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00"/>
    <numFmt numFmtId="174" formatCode="#,##0.0"/>
    <numFmt numFmtId="175" formatCode="_-* #,##0.0_-;\-* #,##0.0_-;_-* &quot;-&quot;_-;_-@_-"/>
    <numFmt numFmtId="176" formatCode="_-* #,##0.00_-;\-* #,##0.00_-;_-* &quot;-&quot;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9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5" fillId="0" borderId="0" xfId="0" applyFont="1" applyAlignment="1">
      <alignment/>
    </xf>
    <xf numFmtId="17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Font="1" applyAlignment="1">
      <alignment vertical="top"/>
    </xf>
    <xf numFmtId="175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/>
    </xf>
    <xf numFmtId="170" fontId="5" fillId="0" borderId="0" xfId="0" applyFont="1" applyAlignment="1">
      <alignment vertical="center"/>
    </xf>
    <xf numFmtId="41" fontId="5" fillId="0" borderId="0" xfId="16" applyFont="1" applyAlignment="1">
      <alignment/>
    </xf>
    <xf numFmtId="170" fontId="6" fillId="0" borderId="0" xfId="0" applyFont="1" applyAlignment="1">
      <alignment vertical="center"/>
    </xf>
    <xf numFmtId="41" fontId="6" fillId="0" borderId="0" xfId="16" applyFont="1" applyBorder="1" applyAlignment="1">
      <alignment vertical="center"/>
    </xf>
    <xf numFmtId="175" fontId="6" fillId="0" borderId="0" xfId="16" applyNumberFormat="1" applyFont="1" applyBorder="1" applyAlignment="1">
      <alignment vertical="center"/>
    </xf>
    <xf numFmtId="3" fontId="5" fillId="0" borderId="0" xfId="16" applyNumberFormat="1" applyFont="1" applyAlignment="1">
      <alignment/>
    </xf>
    <xf numFmtId="3" fontId="5" fillId="0" borderId="0" xfId="0" applyNumberFormat="1" applyFont="1" applyAlignment="1">
      <alignment vertical="center"/>
    </xf>
    <xf numFmtId="170" fontId="7" fillId="0" borderId="0" xfId="0" applyFont="1" applyAlignment="1">
      <alignment/>
    </xf>
    <xf numFmtId="170" fontId="7" fillId="0" borderId="0" xfId="0" applyFont="1" applyAlignment="1">
      <alignment vertical="top"/>
    </xf>
    <xf numFmtId="170" fontId="8" fillId="0" borderId="1" xfId="0" applyFont="1" applyBorder="1" applyAlignment="1">
      <alignment/>
    </xf>
    <xf numFmtId="170" fontId="8" fillId="0" borderId="0" xfId="0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170" fontId="8" fillId="0" borderId="2" xfId="0" applyFont="1" applyBorder="1" applyAlignment="1">
      <alignment vertical="top"/>
    </xf>
    <xf numFmtId="170" fontId="8" fillId="0" borderId="2" xfId="0" applyFont="1" applyBorder="1" applyAlignment="1">
      <alignment horizontal="center" vertical="top"/>
    </xf>
    <xf numFmtId="175" fontId="8" fillId="0" borderId="2" xfId="0" applyNumberFormat="1" applyFont="1" applyBorder="1" applyAlignment="1">
      <alignment horizontal="center" vertical="top"/>
    </xf>
    <xf numFmtId="170" fontId="9" fillId="0" borderId="0" xfId="0" applyFont="1" applyBorder="1" applyAlignment="1">
      <alignment/>
    </xf>
    <xf numFmtId="41" fontId="9" fillId="0" borderId="0" xfId="16" applyFont="1" applyBorder="1" applyAlignment="1">
      <alignment/>
    </xf>
    <xf numFmtId="175" fontId="9" fillId="0" borderId="0" xfId="16" applyNumberFormat="1" applyFont="1" applyBorder="1" applyAlignment="1">
      <alignment/>
    </xf>
    <xf numFmtId="170" fontId="8" fillId="0" borderId="0" xfId="0" applyFont="1" applyBorder="1" applyAlignment="1">
      <alignment vertical="center"/>
    </xf>
    <xf numFmtId="41" fontId="8" fillId="0" borderId="0" xfId="16" applyFont="1" applyBorder="1" applyAlignment="1">
      <alignment vertical="center"/>
    </xf>
    <xf numFmtId="175" fontId="8" fillId="0" borderId="0" xfId="16" applyNumberFormat="1" applyFont="1" applyBorder="1" applyAlignment="1">
      <alignment vertical="center"/>
    </xf>
    <xf numFmtId="170" fontId="9" fillId="0" borderId="3" xfId="0" applyFont="1" applyBorder="1" applyAlignment="1">
      <alignment vertical="center"/>
    </xf>
    <xf numFmtId="41" fontId="9" fillId="0" borderId="3" xfId="16" applyFont="1" applyBorder="1" applyAlignment="1">
      <alignment vertical="center"/>
    </xf>
    <xf numFmtId="175" fontId="9" fillId="0" borderId="3" xfId="16" applyNumberFormat="1" applyFont="1" applyBorder="1" applyAlignment="1">
      <alignment vertical="center"/>
    </xf>
    <xf numFmtId="170" fontId="10" fillId="0" borderId="0" xfId="0" applyFont="1" applyBorder="1" applyAlignment="1">
      <alignment/>
    </xf>
    <xf numFmtId="170" fontId="9" fillId="0" borderId="0" xfId="0" applyFont="1" applyBorder="1" applyAlignment="1">
      <alignment vertical="center"/>
    </xf>
    <xf numFmtId="41" fontId="9" fillId="0" borderId="0" xfId="16" applyFont="1" applyBorder="1" applyAlignment="1">
      <alignment vertical="center"/>
    </xf>
    <xf numFmtId="175" fontId="9" fillId="0" borderId="0" xfId="16" applyNumberFormat="1" applyFont="1" applyBorder="1" applyAlignment="1">
      <alignment vertical="center"/>
    </xf>
    <xf numFmtId="170" fontId="8" fillId="0" borderId="1" xfId="0" applyFont="1" applyBorder="1" applyAlignment="1">
      <alignment horizontal="center" vertical="center"/>
    </xf>
    <xf numFmtId="170" fontId="8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9"/>
  <sheetViews>
    <sheetView tabSelected="1" workbookViewId="0" topLeftCell="A1">
      <selection activeCell="K23" sqref="K23"/>
    </sheetView>
  </sheetViews>
  <sheetFormatPr defaultColWidth="7.625" defaultRowHeight="12.75"/>
  <cols>
    <col min="1" max="1" width="12.625" style="2" customWidth="1"/>
    <col min="2" max="2" width="7.125" style="2" customWidth="1"/>
    <col min="3" max="3" width="5.625" style="3" customWidth="1"/>
    <col min="4" max="4" width="7.625" style="2" customWidth="1"/>
    <col min="5" max="5" width="5.625" style="3" customWidth="1"/>
    <col min="6" max="6" width="7.125" style="2" customWidth="1"/>
    <col min="7" max="7" width="5.625" style="3" customWidth="1"/>
    <col min="8" max="8" width="7.625" style="2" customWidth="1"/>
    <col min="9" max="9" width="5.625" style="3" customWidth="1"/>
    <col min="10" max="10" width="7.625" style="4" customWidth="1"/>
    <col min="11" max="11" width="7.625" style="2" customWidth="1"/>
    <col min="12" max="12" width="7.875" style="2" bestFit="1" customWidth="1"/>
    <col min="13" max="16384" width="7.625" style="2" customWidth="1"/>
  </cols>
  <sheetData>
    <row r="1" ht="12" customHeight="1">
      <c r="A1" s="16" t="s">
        <v>41</v>
      </c>
    </row>
    <row r="2" spans="1:10" s="5" customFormat="1" ht="18" customHeight="1" thickBot="1">
      <c r="A2" s="17" t="s">
        <v>40</v>
      </c>
      <c r="C2" s="6"/>
      <c r="E2" s="6"/>
      <c r="G2" s="6"/>
      <c r="I2" s="6"/>
      <c r="J2" s="7"/>
    </row>
    <row r="3" spans="1:9" ht="10.5" customHeight="1">
      <c r="A3" s="18"/>
      <c r="B3" s="37">
        <v>2002</v>
      </c>
      <c r="C3" s="37"/>
      <c r="D3" s="37"/>
      <c r="E3" s="37"/>
      <c r="F3" s="37">
        <v>2003</v>
      </c>
      <c r="G3" s="37"/>
      <c r="H3" s="37"/>
      <c r="I3" s="37"/>
    </row>
    <row r="4" spans="1:9" ht="10.5" customHeight="1">
      <c r="A4" s="19" t="s">
        <v>0</v>
      </c>
      <c r="B4" s="38"/>
      <c r="C4" s="38"/>
      <c r="D4" s="38"/>
      <c r="E4" s="38"/>
      <c r="F4" s="38"/>
      <c r="G4" s="38"/>
      <c r="H4" s="38"/>
      <c r="I4" s="38"/>
    </row>
    <row r="5" spans="1:10" s="9" customFormat="1" ht="10.5" customHeight="1">
      <c r="A5" s="19" t="s">
        <v>2</v>
      </c>
      <c r="B5" s="19" t="s">
        <v>3</v>
      </c>
      <c r="C5" s="20" t="s">
        <v>4</v>
      </c>
      <c r="D5" s="19" t="s">
        <v>5</v>
      </c>
      <c r="E5" s="20" t="s">
        <v>4</v>
      </c>
      <c r="F5" s="19" t="s">
        <v>3</v>
      </c>
      <c r="G5" s="20" t="s">
        <v>4</v>
      </c>
      <c r="H5" s="19" t="s">
        <v>5</v>
      </c>
      <c r="I5" s="20" t="s">
        <v>4</v>
      </c>
      <c r="J5" s="15"/>
    </row>
    <row r="6" spans="1:10" s="5" customFormat="1" ht="22.5" customHeight="1">
      <c r="A6" s="21"/>
      <c r="B6" s="22"/>
      <c r="C6" s="23" t="s">
        <v>6</v>
      </c>
      <c r="D6" s="22" t="s">
        <v>1</v>
      </c>
      <c r="E6" s="23" t="s">
        <v>6</v>
      </c>
      <c r="F6" s="22"/>
      <c r="G6" s="23" t="s">
        <v>6</v>
      </c>
      <c r="H6" s="22" t="s">
        <v>1</v>
      </c>
      <c r="I6" s="23" t="s">
        <v>6</v>
      </c>
      <c r="J6" s="7"/>
    </row>
    <row r="7" spans="1:10" s="1" customFormat="1" ht="17.25" customHeight="1">
      <c r="A7" s="24" t="s">
        <v>7</v>
      </c>
      <c r="B7" s="25">
        <f>SUM(B8:B13)</f>
        <v>17495</v>
      </c>
      <c r="C7" s="26">
        <f aca="true" t="shared" si="0" ref="C7:C37">B7*100/B$38</f>
        <v>13.800692598348176</v>
      </c>
      <c r="D7" s="25">
        <f>SUM(D8:D13)</f>
        <v>575489</v>
      </c>
      <c r="E7" s="26">
        <f aca="true" t="shared" si="1" ref="E7:E37">D7*100/D$38</f>
        <v>11.932253362554608</v>
      </c>
      <c r="F7" s="25">
        <f>SUM(F8:F13)</f>
        <v>17953</v>
      </c>
      <c r="G7" s="26">
        <f aca="true" t="shared" si="2" ref="G7:G37">F7*100/F$38</f>
        <v>14.313162720242365</v>
      </c>
      <c r="H7" s="25">
        <f>SUM(H8:H13)</f>
        <v>605763</v>
      </c>
      <c r="I7" s="26">
        <f aca="true" t="shared" si="3" ref="I7:I37">H7*100/H$38</f>
        <v>12.867832617041127</v>
      </c>
      <c r="J7" s="8"/>
    </row>
    <row r="8" spans="1:12" ht="9.75" customHeight="1">
      <c r="A8" s="27" t="s">
        <v>8</v>
      </c>
      <c r="B8" s="28">
        <v>166</v>
      </c>
      <c r="C8" s="29">
        <f t="shared" si="0"/>
        <v>0.13094684031585008</v>
      </c>
      <c r="D8" s="28">
        <v>3046</v>
      </c>
      <c r="E8" s="29">
        <f t="shared" si="1"/>
        <v>0.06315610505559852</v>
      </c>
      <c r="F8" s="28">
        <v>169</v>
      </c>
      <c r="G8" s="29">
        <f t="shared" si="2"/>
        <v>0.13473650641792234</v>
      </c>
      <c r="H8" s="28">
        <v>3837</v>
      </c>
      <c r="I8" s="29">
        <f t="shared" si="3"/>
        <v>0.08150691566105359</v>
      </c>
      <c r="L8" s="10"/>
    </row>
    <row r="9" spans="1:9" ht="9.75" customHeight="1">
      <c r="A9" s="27" t="s">
        <v>36</v>
      </c>
      <c r="B9" s="28">
        <v>876</v>
      </c>
      <c r="C9" s="29">
        <f t="shared" si="0"/>
        <v>0.691020675401715</v>
      </c>
      <c r="D9" s="28">
        <v>37341</v>
      </c>
      <c r="E9" s="29">
        <f t="shared" si="1"/>
        <v>0.7742324750102115</v>
      </c>
      <c r="F9" s="28">
        <v>605</v>
      </c>
      <c r="G9" s="29">
        <f t="shared" si="2"/>
        <v>0.4823407478274735</v>
      </c>
      <c r="H9" s="28">
        <v>24887</v>
      </c>
      <c r="I9" s="29">
        <f t="shared" si="3"/>
        <v>0.5286584858109566</v>
      </c>
    </row>
    <row r="10" spans="1:9" ht="9.75" customHeight="1">
      <c r="A10" s="27" t="s">
        <v>9</v>
      </c>
      <c r="B10" s="28">
        <v>9514</v>
      </c>
      <c r="C10" s="29">
        <f t="shared" si="0"/>
        <v>7.504989390150589</v>
      </c>
      <c r="D10" s="28">
        <v>237854</v>
      </c>
      <c r="E10" s="29">
        <f t="shared" si="1"/>
        <v>4.931691468120266</v>
      </c>
      <c r="F10" s="28">
        <v>9985</v>
      </c>
      <c r="G10" s="29">
        <f t="shared" si="2"/>
        <v>7.960615482739376</v>
      </c>
      <c r="H10" s="28">
        <v>266026</v>
      </c>
      <c r="I10" s="29">
        <f t="shared" si="3"/>
        <v>5.651018698370456</v>
      </c>
    </row>
    <row r="11" spans="1:9" ht="9.75" customHeight="1">
      <c r="A11" s="27" t="s">
        <v>10</v>
      </c>
      <c r="B11" s="28">
        <v>3949</v>
      </c>
      <c r="C11" s="29">
        <f t="shared" si="0"/>
        <v>3.115114894019831</v>
      </c>
      <c r="D11" s="28">
        <v>192340</v>
      </c>
      <c r="E11" s="29">
        <f t="shared" si="1"/>
        <v>3.987999095992718</v>
      </c>
      <c r="F11" s="28">
        <v>3899</v>
      </c>
      <c r="G11" s="29">
        <f t="shared" si="2"/>
        <v>3.108506736825321</v>
      </c>
      <c r="H11" s="28">
        <v>195166</v>
      </c>
      <c r="I11" s="29">
        <f t="shared" si="3"/>
        <v>4.145785431823087</v>
      </c>
    </row>
    <row r="12" spans="1:9" ht="9.75" customHeight="1">
      <c r="A12" s="27" t="s">
        <v>35</v>
      </c>
      <c r="B12" s="28">
        <v>144</v>
      </c>
      <c r="C12" s="29">
        <f t="shared" si="0"/>
        <v>0.11359243979206272</v>
      </c>
      <c r="D12" s="28">
        <v>5424</v>
      </c>
      <c r="E12" s="29">
        <f t="shared" si="1"/>
        <v>0.11246182331633828</v>
      </c>
      <c r="F12" s="28">
        <v>60</v>
      </c>
      <c r="G12" s="29">
        <f t="shared" si="2"/>
        <v>0.04783544606553456</v>
      </c>
      <c r="H12" s="28">
        <v>2216</v>
      </c>
      <c r="I12" s="29">
        <f t="shared" si="3"/>
        <v>0.04707305840627958</v>
      </c>
    </row>
    <row r="13" spans="1:9" ht="9.75" customHeight="1">
      <c r="A13" s="27" t="s">
        <v>11</v>
      </c>
      <c r="B13" s="28">
        <v>2846</v>
      </c>
      <c r="C13" s="29">
        <f t="shared" si="0"/>
        <v>2.2450283586681286</v>
      </c>
      <c r="D13" s="28">
        <v>99484</v>
      </c>
      <c r="E13" s="29">
        <f t="shared" si="1"/>
        <v>2.0627123950594757</v>
      </c>
      <c r="F13" s="28">
        <v>3235</v>
      </c>
      <c r="G13" s="29">
        <f t="shared" si="2"/>
        <v>2.5791278003667384</v>
      </c>
      <c r="H13" s="28">
        <v>113631</v>
      </c>
      <c r="I13" s="29">
        <f t="shared" si="3"/>
        <v>2.4137900269692936</v>
      </c>
    </row>
    <row r="14" spans="1:10" s="1" customFormat="1" ht="18" customHeight="1">
      <c r="A14" s="24" t="s">
        <v>12</v>
      </c>
      <c r="B14" s="25">
        <f>SUM(B15:B16)</f>
        <v>12688</v>
      </c>
      <c r="C14" s="26">
        <f t="shared" si="0"/>
        <v>10.008756083900638</v>
      </c>
      <c r="D14" s="25">
        <f>SUM(D15:D16)</f>
        <v>541140</v>
      </c>
      <c r="E14" s="26">
        <f t="shared" si="1"/>
        <v>11.220057350553704</v>
      </c>
      <c r="F14" s="25">
        <f>SUM(F15:F16)</f>
        <v>14769</v>
      </c>
      <c r="G14" s="26">
        <f t="shared" si="2"/>
        <v>11.774695049031331</v>
      </c>
      <c r="H14" s="25">
        <f>SUM(H15:H16)</f>
        <v>631620</v>
      </c>
      <c r="I14" s="26">
        <f t="shared" si="3"/>
        <v>13.417096187082269</v>
      </c>
      <c r="J14" s="8"/>
    </row>
    <row r="15" spans="1:9" ht="9.75" customHeight="1">
      <c r="A15" s="27" t="s">
        <v>13</v>
      </c>
      <c r="B15" s="28">
        <v>38</v>
      </c>
      <c r="C15" s="29">
        <f t="shared" si="0"/>
        <v>0.029975782722905443</v>
      </c>
      <c r="D15" s="28">
        <v>1538</v>
      </c>
      <c r="E15" s="29">
        <f t="shared" si="1"/>
        <v>0.031889064207324534</v>
      </c>
      <c r="F15" s="28">
        <v>15</v>
      </c>
      <c r="G15" s="29">
        <f t="shared" si="2"/>
        <v>0.01195886151638364</v>
      </c>
      <c r="H15" s="28">
        <v>679</v>
      </c>
      <c r="I15" s="29">
        <f t="shared" si="3"/>
        <v>0.014423558961129889</v>
      </c>
    </row>
    <row r="16" spans="1:9" ht="9.75" customHeight="1">
      <c r="A16" s="27" t="s">
        <v>14</v>
      </c>
      <c r="B16" s="28">
        <v>12650</v>
      </c>
      <c r="C16" s="29">
        <f t="shared" si="0"/>
        <v>9.978780301177732</v>
      </c>
      <c r="D16" s="28">
        <v>539602</v>
      </c>
      <c r="E16" s="29">
        <f t="shared" si="1"/>
        <v>11.18816828634638</v>
      </c>
      <c r="F16" s="28">
        <v>14754</v>
      </c>
      <c r="G16" s="29">
        <f t="shared" si="2"/>
        <v>11.762736187514948</v>
      </c>
      <c r="H16" s="28">
        <v>630941</v>
      </c>
      <c r="I16" s="29">
        <f t="shared" si="3"/>
        <v>13.40267262812114</v>
      </c>
    </row>
    <row r="17" spans="1:10" s="1" customFormat="1" ht="16.5" customHeight="1">
      <c r="A17" s="24" t="s">
        <v>15</v>
      </c>
      <c r="B17" s="25">
        <f>SUM(B18:B21)</f>
        <v>29885</v>
      </c>
      <c r="C17" s="26">
        <f t="shared" si="0"/>
        <v>23.57437543879024</v>
      </c>
      <c r="D17" s="25">
        <f>SUM(D18:D21)</f>
        <v>1226112</v>
      </c>
      <c r="E17" s="26">
        <f t="shared" si="1"/>
        <v>25.422343493739334</v>
      </c>
      <c r="F17" s="25">
        <f>SUM(F18:F21)</f>
        <v>29147</v>
      </c>
      <c r="G17" s="26">
        <f t="shared" si="2"/>
        <v>23.237662441202264</v>
      </c>
      <c r="H17" s="25">
        <f>SUM(H18:H21)</f>
        <v>1225516</v>
      </c>
      <c r="I17" s="26">
        <f t="shared" si="3"/>
        <v>26.03284577880421</v>
      </c>
      <c r="J17" s="8"/>
    </row>
    <row r="18" spans="1:9" ht="9.75" customHeight="1">
      <c r="A18" s="27" t="s">
        <v>16</v>
      </c>
      <c r="B18" s="28">
        <v>29478</v>
      </c>
      <c r="C18" s="29">
        <f t="shared" si="0"/>
        <v>23.253319029100176</v>
      </c>
      <c r="D18" s="28">
        <v>1215924</v>
      </c>
      <c r="E18" s="29">
        <f t="shared" si="1"/>
        <v>25.21110436100577</v>
      </c>
      <c r="F18" s="28">
        <v>28930</v>
      </c>
      <c r="G18" s="29">
        <f t="shared" si="2"/>
        <v>23.064657577931914</v>
      </c>
      <c r="H18" s="28">
        <v>1219225</v>
      </c>
      <c r="I18" s="29">
        <f t="shared" si="3"/>
        <v>25.899210124276273</v>
      </c>
    </row>
    <row r="19" spans="1:9" ht="9.75" customHeight="1">
      <c r="A19" s="27" t="s">
        <v>17</v>
      </c>
      <c r="B19" s="28">
        <v>0</v>
      </c>
      <c r="C19" s="29">
        <f t="shared" si="0"/>
        <v>0</v>
      </c>
      <c r="D19" s="28">
        <v>0</v>
      </c>
      <c r="E19" s="29">
        <f t="shared" si="1"/>
        <v>0</v>
      </c>
      <c r="F19" s="28">
        <v>0</v>
      </c>
      <c r="G19" s="29">
        <f t="shared" si="2"/>
        <v>0</v>
      </c>
      <c r="H19" s="28">
        <v>0</v>
      </c>
      <c r="I19" s="29">
        <f t="shared" si="3"/>
        <v>0</v>
      </c>
    </row>
    <row r="20" spans="1:9" ht="9.75" customHeight="1">
      <c r="A20" s="27" t="s">
        <v>18</v>
      </c>
      <c r="B20" s="28">
        <v>261</v>
      </c>
      <c r="C20" s="29">
        <f t="shared" si="0"/>
        <v>0.20588629712311368</v>
      </c>
      <c r="D20" s="28">
        <v>3580</v>
      </c>
      <c r="E20" s="29">
        <f t="shared" si="1"/>
        <v>0.07422812084669819</v>
      </c>
      <c r="F20" s="28">
        <v>112</v>
      </c>
      <c r="G20" s="29">
        <f t="shared" si="2"/>
        <v>0.08929283265566451</v>
      </c>
      <c r="H20" s="28">
        <v>958</v>
      </c>
      <c r="I20" s="29">
        <f t="shared" si="3"/>
        <v>0.020350175971667796</v>
      </c>
    </row>
    <row r="21" spans="1:9" ht="9.75" customHeight="1">
      <c r="A21" s="27" t="s">
        <v>19</v>
      </c>
      <c r="B21" s="28">
        <v>146</v>
      </c>
      <c r="C21" s="29">
        <f t="shared" si="0"/>
        <v>0.11517011256695249</v>
      </c>
      <c r="D21" s="28">
        <v>6608</v>
      </c>
      <c r="E21" s="29">
        <f t="shared" si="1"/>
        <v>0.1370110118868664</v>
      </c>
      <c r="F21" s="28">
        <v>105</v>
      </c>
      <c r="G21" s="29">
        <f t="shared" si="2"/>
        <v>0.08371203061468548</v>
      </c>
      <c r="H21" s="28">
        <v>5333</v>
      </c>
      <c r="I21" s="29">
        <f t="shared" si="3"/>
        <v>0.1132854785562676</v>
      </c>
    </row>
    <row r="22" spans="1:10" s="1" customFormat="1" ht="17.25" customHeight="1">
      <c r="A22" s="24" t="s">
        <v>20</v>
      </c>
      <c r="B22" s="25">
        <f>SUM(B23:B26)</f>
        <v>17682</v>
      </c>
      <c r="C22" s="26">
        <f t="shared" si="0"/>
        <v>13.94820500280037</v>
      </c>
      <c r="D22" s="25">
        <f>SUM(D23:D26)</f>
        <v>663816</v>
      </c>
      <c r="E22" s="26">
        <f t="shared" si="1"/>
        <v>13.763635270383187</v>
      </c>
      <c r="F22" s="25">
        <f>SUM(F23:F26)</f>
        <v>19702</v>
      </c>
      <c r="G22" s="26">
        <f t="shared" si="2"/>
        <v>15.707565973052699</v>
      </c>
      <c r="H22" s="25">
        <f>SUM(H23:H26)</f>
        <v>712025</v>
      </c>
      <c r="I22" s="26">
        <f t="shared" si="3"/>
        <v>15.12508773092564</v>
      </c>
      <c r="J22" s="8"/>
    </row>
    <row r="23" spans="1:9" ht="9.75" customHeight="1">
      <c r="A23" s="27" t="s">
        <v>21</v>
      </c>
      <c r="B23" s="28">
        <v>912</v>
      </c>
      <c r="C23" s="29">
        <f t="shared" si="0"/>
        <v>0.7194187853497306</v>
      </c>
      <c r="D23" s="28">
        <v>25891</v>
      </c>
      <c r="E23" s="29">
        <f t="shared" si="1"/>
        <v>0.5368268929725875</v>
      </c>
      <c r="F23" s="28">
        <v>665</v>
      </c>
      <c r="G23" s="29">
        <f t="shared" si="2"/>
        <v>0.5301761938930081</v>
      </c>
      <c r="H23" s="28">
        <v>20060</v>
      </c>
      <c r="I23" s="29">
        <f t="shared" si="3"/>
        <v>0.4261216388221879</v>
      </c>
    </row>
    <row r="24" spans="1:9" ht="9.75" customHeight="1">
      <c r="A24" s="27" t="s">
        <v>22</v>
      </c>
      <c r="B24" s="28">
        <v>7027</v>
      </c>
      <c r="C24" s="29">
        <f t="shared" si="0"/>
        <v>5.5431532945751725</v>
      </c>
      <c r="D24" s="28">
        <v>299300</v>
      </c>
      <c r="E24" s="29">
        <f t="shared" si="1"/>
        <v>6.205719712127589</v>
      </c>
      <c r="F24" s="28">
        <v>6775</v>
      </c>
      <c r="G24" s="29">
        <f t="shared" si="2"/>
        <v>5.401419118233277</v>
      </c>
      <c r="H24" s="28">
        <v>288594</v>
      </c>
      <c r="I24" s="29">
        <f t="shared" si="3"/>
        <v>6.130416163222856</v>
      </c>
    </row>
    <row r="25" spans="1:9" ht="9.75" customHeight="1">
      <c r="A25" s="27" t="s">
        <v>23</v>
      </c>
      <c r="B25" s="28">
        <v>5810</v>
      </c>
      <c r="C25" s="29">
        <f t="shared" si="0"/>
        <v>4.583139411054753</v>
      </c>
      <c r="D25" s="28">
        <v>211301</v>
      </c>
      <c r="E25" s="29">
        <f t="shared" si="1"/>
        <v>4.38113859302463</v>
      </c>
      <c r="F25" s="28">
        <v>7472</v>
      </c>
      <c r="G25" s="29">
        <f t="shared" si="2"/>
        <v>5.957107550027904</v>
      </c>
      <c r="H25" s="28">
        <v>258944</v>
      </c>
      <c r="I25" s="29">
        <f t="shared" si="3"/>
        <v>5.500580341135225</v>
      </c>
    </row>
    <row r="26" spans="1:9" ht="9.75" customHeight="1">
      <c r="A26" s="27" t="s">
        <v>24</v>
      </c>
      <c r="B26" s="28">
        <v>3933</v>
      </c>
      <c r="C26" s="29">
        <f t="shared" si="0"/>
        <v>3.1024935118207133</v>
      </c>
      <c r="D26" s="28">
        <v>127324</v>
      </c>
      <c r="E26" s="29">
        <f t="shared" si="1"/>
        <v>2.6399500722583804</v>
      </c>
      <c r="F26" s="28">
        <v>4790</v>
      </c>
      <c r="G26" s="29">
        <f t="shared" si="2"/>
        <v>3.818863110898509</v>
      </c>
      <c r="H26" s="28">
        <v>144427</v>
      </c>
      <c r="I26" s="29">
        <f t="shared" si="3"/>
        <v>3.0679695877453703</v>
      </c>
    </row>
    <row r="27" spans="1:10" s="1" customFormat="1" ht="18" customHeight="1">
      <c r="A27" s="24" t="s">
        <v>25</v>
      </c>
      <c r="B27" s="25">
        <f>SUM(B28:B29)</f>
        <v>2856</v>
      </c>
      <c r="C27" s="26">
        <f t="shared" si="0"/>
        <v>2.2529167225425772</v>
      </c>
      <c r="D27" s="25">
        <f>SUM(D28:D29)</f>
        <v>101741</v>
      </c>
      <c r="E27" s="26">
        <f t="shared" si="1"/>
        <v>2.109509285772045</v>
      </c>
      <c r="F27" s="25">
        <f>SUM(F28:F29)</f>
        <v>2309</v>
      </c>
      <c r="G27" s="26">
        <f t="shared" si="2"/>
        <v>1.8408674160886551</v>
      </c>
      <c r="H27" s="25">
        <f>SUM(H28:H29)</f>
        <v>79285</v>
      </c>
      <c r="I27" s="26">
        <f t="shared" si="3"/>
        <v>1.6842001063817131</v>
      </c>
      <c r="J27" s="8"/>
    </row>
    <row r="28" spans="1:9" ht="9.75" customHeight="1">
      <c r="A28" s="27" t="s">
        <v>37</v>
      </c>
      <c r="B28" s="28">
        <v>2225</v>
      </c>
      <c r="C28" s="29">
        <f t="shared" si="0"/>
        <v>1.755160962064858</v>
      </c>
      <c r="D28" s="28">
        <v>96427</v>
      </c>
      <c r="E28" s="29">
        <f t="shared" si="1"/>
        <v>1.9993282147722253</v>
      </c>
      <c r="F28" s="28">
        <v>2074</v>
      </c>
      <c r="G28" s="29">
        <f t="shared" si="2"/>
        <v>1.6535119189986447</v>
      </c>
      <c r="H28" s="28">
        <v>77380</v>
      </c>
      <c r="I28" s="29">
        <f t="shared" si="3"/>
        <v>1.6437334203420189</v>
      </c>
    </row>
    <row r="29" spans="1:9" ht="9.75" customHeight="1">
      <c r="A29" s="27" t="s">
        <v>26</v>
      </c>
      <c r="B29" s="28">
        <v>631</v>
      </c>
      <c r="C29" s="29">
        <f t="shared" si="0"/>
        <v>0.4977557604777193</v>
      </c>
      <c r="D29" s="28">
        <v>5314</v>
      </c>
      <c r="E29" s="29">
        <f t="shared" si="1"/>
        <v>0.11018107099981961</v>
      </c>
      <c r="F29" s="28">
        <v>235</v>
      </c>
      <c r="G29" s="29">
        <f t="shared" si="2"/>
        <v>0.18735549709001037</v>
      </c>
      <c r="H29" s="28">
        <v>1905</v>
      </c>
      <c r="I29" s="29">
        <f t="shared" si="3"/>
        <v>0.04046668603969431</v>
      </c>
    </row>
    <row r="30" spans="1:10" s="1" customFormat="1" ht="18" customHeight="1">
      <c r="A30" s="24" t="s">
        <v>27</v>
      </c>
      <c r="B30" s="25">
        <f>SUM(B31:B37)</f>
        <v>46163</v>
      </c>
      <c r="C30" s="26">
        <f t="shared" si="0"/>
        <v>36.415054153618</v>
      </c>
      <c r="D30" s="25">
        <f>SUM(D31:D37)</f>
        <v>1714672</v>
      </c>
      <c r="E30" s="26">
        <f t="shared" si="1"/>
        <v>35.55220123699712</v>
      </c>
      <c r="F30" s="25">
        <f>SUM(F31:F37)</f>
        <v>41550</v>
      </c>
      <c r="G30" s="26">
        <f t="shared" si="2"/>
        <v>33.126046400382684</v>
      </c>
      <c r="H30" s="25">
        <f>SUM(H31:H37)</f>
        <v>1453367</v>
      </c>
      <c r="I30" s="26">
        <f t="shared" si="3"/>
        <v>30.872937579765043</v>
      </c>
      <c r="J30" s="8"/>
    </row>
    <row r="31" spans="1:9" ht="9.75" customHeight="1">
      <c r="A31" s="27" t="s">
        <v>38</v>
      </c>
      <c r="B31" s="28">
        <v>26868</v>
      </c>
      <c r="C31" s="29">
        <f t="shared" si="0"/>
        <v>21.194456057869036</v>
      </c>
      <c r="D31" s="28">
        <v>860595</v>
      </c>
      <c r="E31" s="29">
        <f t="shared" si="1"/>
        <v>17.843673089403417</v>
      </c>
      <c r="F31" s="28">
        <v>18538</v>
      </c>
      <c r="G31" s="29">
        <f t="shared" si="2"/>
        <v>14.779558319381328</v>
      </c>
      <c r="H31" s="28">
        <v>567282</v>
      </c>
      <c r="I31" s="29">
        <f t="shared" si="3"/>
        <v>12.050405559039302</v>
      </c>
    </row>
    <row r="32" spans="1:9" ht="9.75" customHeight="1">
      <c r="A32" s="27" t="s">
        <v>28</v>
      </c>
      <c r="B32" s="28">
        <v>5830</v>
      </c>
      <c r="C32" s="29">
        <f t="shared" si="0"/>
        <v>4.59891613880365</v>
      </c>
      <c r="D32" s="28">
        <v>305584</v>
      </c>
      <c r="E32" s="29">
        <f t="shared" si="1"/>
        <v>6.33601287173671</v>
      </c>
      <c r="F32" s="28">
        <v>6885</v>
      </c>
      <c r="G32" s="29">
        <f t="shared" si="2"/>
        <v>5.4891174360200905</v>
      </c>
      <c r="H32" s="28">
        <v>329161</v>
      </c>
      <c r="I32" s="29">
        <f t="shared" si="3"/>
        <v>6.992154773497019</v>
      </c>
    </row>
    <row r="33" spans="1:9" ht="9.75" customHeight="1">
      <c r="A33" s="27" t="s">
        <v>29</v>
      </c>
      <c r="B33" s="28">
        <v>570</v>
      </c>
      <c r="C33" s="29">
        <f t="shared" si="0"/>
        <v>0.44963674084358163</v>
      </c>
      <c r="D33" s="28">
        <v>19165</v>
      </c>
      <c r="E33" s="29">
        <f t="shared" si="1"/>
        <v>0.39736925587345556</v>
      </c>
      <c r="F33" s="28">
        <v>470</v>
      </c>
      <c r="G33" s="29">
        <f t="shared" si="2"/>
        <v>0.37471099418002074</v>
      </c>
      <c r="H33" s="28">
        <v>16038</v>
      </c>
      <c r="I33" s="29">
        <f t="shared" si="3"/>
        <v>0.3406848875089855</v>
      </c>
    </row>
    <row r="34" spans="1:9" ht="9.75" customHeight="1">
      <c r="A34" s="27" t="s">
        <v>30</v>
      </c>
      <c r="B34" s="28">
        <v>759</v>
      </c>
      <c r="C34" s="29">
        <f t="shared" si="0"/>
        <v>0.598726818070664</v>
      </c>
      <c r="D34" s="28">
        <v>18907</v>
      </c>
      <c r="E34" s="29">
        <f t="shared" si="1"/>
        <v>0.3920198549856209</v>
      </c>
      <c r="F34" s="28">
        <v>607</v>
      </c>
      <c r="G34" s="29">
        <f t="shared" si="2"/>
        <v>0.48393526269632464</v>
      </c>
      <c r="H34" s="28">
        <v>16491</v>
      </c>
      <c r="I34" s="29">
        <f t="shared" si="3"/>
        <v>0.35030767426803094</v>
      </c>
    </row>
    <row r="35" spans="1:9" ht="9.75" customHeight="1">
      <c r="A35" s="27" t="s">
        <v>31</v>
      </c>
      <c r="B35" s="28">
        <v>3183</v>
      </c>
      <c r="C35" s="29">
        <f t="shared" si="0"/>
        <v>2.510866221237053</v>
      </c>
      <c r="D35" s="28">
        <v>112681</v>
      </c>
      <c r="E35" s="29">
        <f t="shared" si="1"/>
        <v>2.3363404707058097</v>
      </c>
      <c r="F35" s="28">
        <v>2254</v>
      </c>
      <c r="G35" s="29">
        <f t="shared" si="2"/>
        <v>1.7970182571952484</v>
      </c>
      <c r="H35" s="28">
        <v>77485</v>
      </c>
      <c r="I35" s="29">
        <f t="shared" si="3"/>
        <v>1.6459638676040493</v>
      </c>
    </row>
    <row r="36" spans="1:9" ht="9.75" customHeight="1">
      <c r="A36" s="27" t="s">
        <v>32</v>
      </c>
      <c r="B36" s="28">
        <v>745</v>
      </c>
      <c r="C36" s="29">
        <f t="shared" si="0"/>
        <v>0.5876831086464357</v>
      </c>
      <c r="D36" s="28">
        <v>31909</v>
      </c>
      <c r="E36" s="29">
        <f t="shared" si="1"/>
        <v>0.6616047787981265</v>
      </c>
      <c r="F36" s="28">
        <v>715</v>
      </c>
      <c r="G36" s="29">
        <f t="shared" si="2"/>
        <v>0.5700390656142869</v>
      </c>
      <c r="H36" s="28">
        <v>30036</v>
      </c>
      <c r="I36" s="29">
        <f t="shared" si="3"/>
        <v>0.6380353710699519</v>
      </c>
    </row>
    <row r="37" spans="1:9" ht="9.75" customHeight="1">
      <c r="A37" s="27" t="s">
        <v>33</v>
      </c>
      <c r="B37" s="28">
        <v>8208</v>
      </c>
      <c r="C37" s="29">
        <f t="shared" si="0"/>
        <v>6.474769068147576</v>
      </c>
      <c r="D37" s="28">
        <v>365831</v>
      </c>
      <c r="E37" s="29">
        <f t="shared" si="1"/>
        <v>7.5851809154939795</v>
      </c>
      <c r="F37" s="28">
        <v>12081</v>
      </c>
      <c r="G37" s="29">
        <f t="shared" si="2"/>
        <v>9.631667065295384</v>
      </c>
      <c r="H37" s="28">
        <v>416874</v>
      </c>
      <c r="I37" s="29">
        <f t="shared" si="3"/>
        <v>8.855385446777705</v>
      </c>
    </row>
    <row r="38" spans="1:10" s="11" customFormat="1" ht="21.75" customHeight="1" thickBot="1">
      <c r="A38" s="30" t="s">
        <v>34</v>
      </c>
      <c r="B38" s="31">
        <f aca="true" t="shared" si="4" ref="B38:I38">+B7+B14+B17+B22+B27+B30</f>
        <v>126769</v>
      </c>
      <c r="C38" s="32">
        <f t="shared" si="4"/>
        <v>100</v>
      </c>
      <c r="D38" s="31">
        <f t="shared" si="4"/>
        <v>4822970</v>
      </c>
      <c r="E38" s="32">
        <f t="shared" si="4"/>
        <v>100</v>
      </c>
      <c r="F38" s="31">
        <f t="shared" si="4"/>
        <v>125430</v>
      </c>
      <c r="G38" s="32">
        <f t="shared" si="4"/>
        <v>100</v>
      </c>
      <c r="H38" s="31">
        <f t="shared" si="4"/>
        <v>4707576</v>
      </c>
      <c r="I38" s="32">
        <f t="shared" si="4"/>
        <v>100</v>
      </c>
      <c r="J38" s="8"/>
    </row>
    <row r="39" spans="1:10" s="11" customFormat="1" ht="6" customHeight="1">
      <c r="A39" s="34"/>
      <c r="B39" s="35"/>
      <c r="C39" s="36"/>
      <c r="D39" s="35"/>
      <c r="E39" s="36"/>
      <c r="F39" s="35"/>
      <c r="G39" s="36"/>
      <c r="H39" s="35"/>
      <c r="I39" s="36"/>
      <c r="J39" s="8"/>
    </row>
    <row r="40" spans="1:10" s="11" customFormat="1" ht="12.75" customHeight="1">
      <c r="A40" s="33" t="s">
        <v>39</v>
      </c>
      <c r="B40" s="12"/>
      <c r="C40" s="13"/>
      <c r="D40" s="12"/>
      <c r="E40" s="13"/>
      <c r="F40" s="12"/>
      <c r="G40" s="13"/>
      <c r="H40" s="12"/>
      <c r="I40" s="13"/>
      <c r="J40" s="4"/>
    </row>
    <row r="41" ht="18" customHeight="1">
      <c r="A41" s="2" t="s">
        <v>42</v>
      </c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14"/>
      <c r="C48" s="14"/>
      <c r="D48" s="14"/>
      <c r="E48" s="14"/>
      <c r="F48" s="14"/>
      <c r="G48" s="14"/>
      <c r="H48" s="14"/>
    </row>
    <row r="49" spans="1:8" ht="12.75">
      <c r="A49" s="4"/>
      <c r="B49" s="4"/>
      <c r="C49" s="4"/>
      <c r="D49" s="4"/>
      <c r="E49" s="4"/>
      <c r="F49" s="4"/>
      <c r="G49" s="4"/>
      <c r="H49" s="4"/>
    </row>
  </sheetData>
  <mergeCells count="2">
    <mergeCell ref="B3:E4"/>
    <mergeCell ref="F3:I4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2004-06-15T10:16:00Z</cp:lastPrinted>
  <dcterms:created xsi:type="dcterms:W3CDTF">1998-03-09T11:06:17Z</dcterms:created>
  <dcterms:modified xsi:type="dcterms:W3CDTF">2007-08-20T14:41:21Z</dcterms:modified>
  <cp:category/>
  <cp:version/>
  <cp:contentType/>
  <cp:contentStatus/>
</cp:coreProperties>
</file>