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giacomo.ursella\Desktop\Medicina dello Sport\"/>
    </mc:Choice>
  </mc:AlternateContent>
  <xr:revisionPtr revIDLastSave="0" documentId="13_ncr:1_{69C59410-40BA-4D07-B056-452151198434}" xr6:coauthVersionLast="36" xr6:coauthVersionMax="36" xr10:uidLastSave="{00000000-0000-0000-0000-000000000000}"/>
  <bookViews>
    <workbookView xWindow="0" yWindow="0" windowWidth="28800" windowHeight="12105" tabRatio="500" xr2:uid="{00000000-000D-0000-FFFF-FFFF00000000}"/>
  </bookViews>
  <sheets>
    <sheet name="1" sheetId="1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8" i="1" l="1"/>
  <c r="C7" i="1" l="1"/>
  <c r="G33" i="1" l="1"/>
  <c r="G25" i="1"/>
  <c r="G21" i="1" l="1"/>
</calcChain>
</file>

<file path=xl/sharedStrings.xml><?xml version="1.0" encoding="utf-8"?>
<sst xmlns="http://schemas.openxmlformats.org/spreadsheetml/2006/main" count="33" uniqueCount="30">
  <si>
    <t>1-KM TREADMILL-WALKING TEST</t>
  </si>
  <si>
    <t>Cognome</t>
  </si>
  <si>
    <t>Nome</t>
  </si>
  <si>
    <t>Data</t>
  </si>
  <si>
    <t>Nato il</t>
  </si>
  <si>
    <t>Altezza (cm)</t>
  </si>
  <si>
    <t>Età</t>
  </si>
  <si>
    <t>Peso (Kg)</t>
  </si>
  <si>
    <t>Sesso</t>
  </si>
  <si>
    <t>BMI</t>
  </si>
  <si>
    <t>Tempo</t>
  </si>
  <si>
    <t>min</t>
  </si>
  <si>
    <t>FCmed</t>
  </si>
  <si>
    <t>bpm</t>
  </si>
  <si>
    <t>sec</t>
  </si>
  <si>
    <t>%FCMT</t>
  </si>
  <si>
    <t>%</t>
  </si>
  <si>
    <t>Fcmax</t>
  </si>
  <si>
    <t>Vel media</t>
  </si>
  <si>
    <t>km/h</t>
  </si>
  <si>
    <t>Vel max</t>
  </si>
  <si>
    <t>Betablocc</t>
  </si>
  <si>
    <r>
      <rPr>
        <b/>
        <i/>
        <sz val="11"/>
        <color rgb="FF0066CC"/>
        <rFont val="Calibri"/>
        <family val="2"/>
        <charset val="1"/>
      </rPr>
      <t>VO</t>
    </r>
    <r>
      <rPr>
        <b/>
        <i/>
        <vertAlign val="subscript"/>
        <sz val="11"/>
        <color rgb="FF0066CC"/>
        <rFont val="Calibri"/>
        <family val="2"/>
        <charset val="1"/>
      </rPr>
      <t>2</t>
    </r>
    <r>
      <rPr>
        <b/>
        <i/>
        <sz val="11"/>
        <color rgb="FF0066CC"/>
        <rFont val="Calibri"/>
        <family val="2"/>
        <charset val="1"/>
      </rPr>
      <t>peak</t>
    </r>
  </si>
  <si>
    <t>ml/kg/min</t>
  </si>
  <si>
    <t>TERAPIA</t>
  </si>
  <si>
    <t>Si vedano allegati.</t>
  </si>
  <si>
    <t>Predicted Weight</t>
  </si>
  <si>
    <t>Cycle Factor</t>
  </si>
  <si>
    <t>VO2peak Wasserman</t>
  </si>
  <si>
    <t>COMMENTI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</si>
</sst>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4" x14ac:knownFonts="1">
    <font>
      <sz val="11"/>
      <color theme="1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i/>
      <sz val="11"/>
      <color rgb="FF0066CC"/>
      <name val="Calibri"/>
      <family val="2"/>
      <charset val="1"/>
    </font>
    <font>
      <b/>
      <i/>
      <sz val="11"/>
      <color rgb="FF0066CC"/>
      <name val="Calibri"/>
      <family val="2"/>
      <charset val="1"/>
    </font>
    <font>
      <i/>
      <sz val="11"/>
      <color rgb="FF000000"/>
      <name val="Calibri"/>
      <family val="2"/>
      <charset val="1"/>
    </font>
    <font>
      <b/>
      <sz val="22"/>
      <color rgb="FF000000"/>
      <name val="Calibri"/>
      <family val="2"/>
      <charset val="1"/>
    </font>
    <font>
      <b/>
      <sz val="14"/>
      <color rgb="FF0066CC"/>
      <name val="Calibri"/>
      <family val="2"/>
      <charset val="1"/>
    </font>
    <font>
      <b/>
      <i/>
      <vertAlign val="subscript"/>
      <sz val="11"/>
      <color rgb="FF0066CC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66CC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/>
      <right/>
      <top/>
      <bottom style="slantDashDot">
        <color rgb="FF333399"/>
      </bottom>
      <diagonal/>
    </border>
    <border>
      <left/>
      <right/>
      <top/>
      <bottom style="thick">
        <color rgb="FF003366"/>
      </bottom>
      <diagonal/>
    </border>
    <border>
      <left/>
      <right style="thick">
        <color rgb="FF003366"/>
      </right>
      <top/>
      <bottom/>
      <diagonal/>
    </border>
    <border>
      <left/>
      <right style="thick">
        <color rgb="FF003366"/>
      </right>
      <top style="thick">
        <color rgb="FF003366"/>
      </top>
      <bottom/>
      <diagonal/>
    </border>
    <border>
      <left style="medium">
        <color rgb="FF003366"/>
      </left>
      <right style="medium">
        <color rgb="FF003366"/>
      </right>
      <top style="medium">
        <color rgb="FF003366"/>
      </top>
      <bottom style="medium">
        <color rgb="FF003366"/>
      </bottom>
      <diagonal/>
    </border>
    <border>
      <left/>
      <right style="thick">
        <color rgb="FF003366"/>
      </right>
      <top/>
      <bottom style="thick">
        <color rgb="FF003366"/>
      </bottom>
      <diagonal/>
    </border>
    <border>
      <left/>
      <right/>
      <top style="thick">
        <color rgb="FF003366"/>
      </top>
      <bottom/>
      <diagonal/>
    </border>
    <border>
      <left/>
      <right/>
      <top/>
      <bottom style="slantDashDot">
        <color rgb="FF003366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 applyProtection="1"/>
    <xf numFmtId="0" fontId="1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/>
    <xf numFmtId="0" fontId="4" fillId="0" borderId="0" xfId="0" applyFont="1" applyBorder="1" applyAlignment="1" applyProtection="1"/>
    <xf numFmtId="0" fontId="0" fillId="0" borderId="1" xfId="0" applyBorder="1" applyAlignment="1" applyProtection="1"/>
    <xf numFmtId="0" fontId="2" fillId="0" borderId="1" xfId="0" applyFont="1" applyBorder="1" applyAlignment="1" applyProtection="1"/>
    <xf numFmtId="0" fontId="0" fillId="0" borderId="1" xfId="0" applyFont="1" applyBorder="1" applyAlignment="1" applyProtection="1"/>
    <xf numFmtId="14" fontId="0" fillId="0" borderId="1" xfId="0" applyNumberFormat="1" applyFont="1" applyBorder="1" applyAlignment="1" applyProtection="1"/>
    <xf numFmtId="0" fontId="5" fillId="0" borderId="0" xfId="0" applyFont="1" applyBorder="1" applyAlignment="1" applyProtection="1"/>
    <xf numFmtId="0" fontId="5" fillId="0" borderId="0" xfId="0" applyFont="1" applyAlignment="1" applyProtection="1"/>
    <xf numFmtId="14" fontId="0" fillId="0" borderId="0" xfId="0" applyNumberFormat="1" applyAlignment="1" applyProtection="1"/>
    <xf numFmtId="1" fontId="0" fillId="0" borderId="0" xfId="0" applyNumberFormat="1" applyFont="1" applyAlignment="1" applyProtection="1"/>
    <xf numFmtId="0" fontId="0" fillId="0" borderId="0" xfId="0" applyFont="1" applyBorder="1" applyAlignment="1" applyProtection="1"/>
    <xf numFmtId="164" fontId="0" fillId="0" borderId="0" xfId="0" applyNumberFormat="1" applyAlignment="1" applyProtection="1"/>
    <xf numFmtId="0" fontId="6" fillId="0" borderId="0" xfId="0" applyFont="1" applyAlignment="1" applyProtection="1"/>
    <xf numFmtId="0" fontId="7" fillId="0" borderId="0" xfId="0" applyFont="1" applyAlignment="1" applyProtection="1"/>
    <xf numFmtId="165" fontId="0" fillId="0" borderId="0" xfId="0" applyNumberFormat="1" applyAlignment="1" applyProtection="1"/>
    <xf numFmtId="0" fontId="0" fillId="0" borderId="2" xfId="0" applyBorder="1" applyAlignment="1" applyProtection="1"/>
    <xf numFmtId="0" fontId="0" fillId="0" borderId="3" xfId="0" applyBorder="1" applyAlignment="1" applyProtection="1"/>
    <xf numFmtId="0" fontId="5" fillId="2" borderId="0" xfId="0" applyFont="1" applyFill="1" applyBorder="1" applyAlignment="1" applyProtection="1"/>
    <xf numFmtId="0" fontId="5" fillId="0" borderId="4" xfId="0" applyFont="1" applyBorder="1" applyAlignment="1" applyProtection="1"/>
    <xf numFmtId="0" fontId="0" fillId="2" borderId="0" xfId="0" applyFill="1" applyBorder="1" applyAlignment="1" applyProtection="1"/>
    <xf numFmtId="1" fontId="8" fillId="2" borderId="5" xfId="0" applyNumberFormat="1" applyFont="1" applyFill="1" applyBorder="1" applyAlignment="1" applyProtection="1">
      <alignment horizontal="center"/>
    </xf>
    <xf numFmtId="0" fontId="0" fillId="2" borderId="2" xfId="0" applyFill="1" applyBorder="1" applyAlignment="1" applyProtection="1"/>
    <xf numFmtId="0" fontId="0" fillId="0" borderId="6" xfId="0" applyBorder="1" applyAlignment="1" applyProtection="1"/>
    <xf numFmtId="0" fontId="0" fillId="0" borderId="7" xfId="0" applyBorder="1" applyAlignment="1" applyProtection="1"/>
    <xf numFmtId="0" fontId="9" fillId="0" borderId="0" xfId="0" applyFont="1" applyBorder="1" applyAlignment="1" applyProtection="1"/>
    <xf numFmtId="165" fontId="0" fillId="0" borderId="0" xfId="0" applyNumberFormat="1" applyBorder="1" applyAlignment="1" applyProtection="1"/>
    <xf numFmtId="0" fontId="11" fillId="0" borderId="0" xfId="0" applyFont="1" applyBorder="1" applyAlignment="1" applyProtection="1"/>
    <xf numFmtId="0" fontId="11" fillId="0" borderId="0" xfId="0" applyFont="1" applyAlignment="1" applyProtection="1"/>
    <xf numFmtId="0" fontId="4" fillId="0" borderId="0" xfId="0" applyFont="1" applyAlignment="1" applyProtection="1"/>
    <xf numFmtId="2" fontId="0" fillId="0" borderId="0" xfId="0" applyNumberFormat="1" applyAlignment="1" applyProtection="1"/>
    <xf numFmtId="0" fontId="12" fillId="0" borderId="0" xfId="0" applyFont="1" applyAlignment="1" applyProtection="1"/>
    <xf numFmtId="0" fontId="0" fillId="0" borderId="8" xfId="0" applyBorder="1" applyAlignment="1" applyProtection="1"/>
    <xf numFmtId="0" fontId="9" fillId="0" borderId="0" xfId="0" applyFont="1" applyAlignment="1" applyProtection="1"/>
    <xf numFmtId="0" fontId="13" fillId="0" borderId="0" xfId="0" applyFont="1" applyAlignment="1" applyProtection="1"/>
    <xf numFmtId="0" fontId="1" fillId="0" borderId="0" xfId="0" applyFont="1" applyBorder="1" applyAlignment="1" applyProtection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0C0"/>
      <rgbColor rgb="FFC0C0C0"/>
      <rgbColor rgb="FF878787"/>
      <rgbColor rgb="FF5B9BD5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it-IT" sz="1400" b="1" u="none" strike="noStrike">
                <a:solidFill>
                  <a:srgbClr val="0070C0"/>
                </a:solidFill>
                <a:uFillTx/>
                <a:latin typeface="Calibri"/>
              </a:rPr>
              <a:t>IFC</a:t>
            </a:r>
          </a:p>
        </c:rich>
      </c:tx>
      <c:overlay val="0"/>
      <c:spPr>
        <a:noFill/>
        <a:ln w="2556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5B9BD5"/>
            </a:solidFill>
            <a:ln w="2556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it-IT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'1'!$G$21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9B-4637-B121-F7220FDB8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8151736"/>
        <c:axId val="218152128"/>
      </c:barChart>
      <c:catAx>
        <c:axId val="218151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218152128"/>
        <c:crosses val="autoZero"/>
        <c:auto val="1"/>
        <c:lblAlgn val="ctr"/>
        <c:lblOffset val="100"/>
        <c:noMultiLvlLbl val="0"/>
      </c:catAx>
      <c:valAx>
        <c:axId val="218152128"/>
        <c:scaling>
          <c:orientation val="minMax"/>
          <c:max val="120"/>
          <c:min val="0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u="none" strike="noStrike">
                <a:solidFill>
                  <a:srgbClr val="595959"/>
                </a:solidFill>
                <a:uFillTx/>
                <a:latin typeface="Calibri"/>
              </a:defRPr>
            </a:pPr>
            <a:endParaRPr lang="it-IT"/>
          </a:p>
        </c:txPr>
        <c:crossAx val="218151736"/>
        <c:crosses val="autoZero"/>
        <c:crossBetween val="between"/>
      </c:valAx>
      <c:spPr>
        <a:noFill/>
        <a:ln w="2556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86040</xdr:rowOff>
    </xdr:from>
    <xdr:to>
      <xdr:col>7</xdr:col>
      <xdr:colOff>694080</xdr:colOff>
      <xdr:row>42</xdr:row>
      <xdr:rowOff>141120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7993800"/>
          <a:ext cx="5496120" cy="626400"/>
        </a:xfrm>
        <a:prstGeom prst="rect">
          <a:avLst/>
        </a:prstGeom>
        <a:solidFill>
          <a:srgbClr val="FFFFFF"/>
        </a:solidFill>
        <a:ln w="9525">
          <a:solidFill>
            <a:srgbClr val="BCBCBC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it-IT" sz="1100" b="0" u="none" strike="noStrike">
              <a:solidFill>
                <a:srgbClr val="000000"/>
              </a:solidFill>
              <a:uFillTx/>
              <a:latin typeface="Calibri"/>
            </a:rPr>
            <a:t>Test ben tollerato (RPE 12-13/20 Scala di Borg). </a:t>
          </a:r>
          <a:endParaRPr lang="it-IT" sz="1100" b="0" u="none" strike="noStrike">
            <a:uFillTx/>
            <a:latin typeface="Times New Roman"/>
          </a:endParaRPr>
        </a:p>
        <a:p>
          <a:pPr defTabSz="914400">
            <a:lnSpc>
              <a:spcPct val="100000"/>
            </a:lnSpc>
            <a:tabLst>
              <a:tab pos="0" algn="l"/>
            </a:tabLst>
          </a:pPr>
          <a:r>
            <a:rPr lang="it-IT" sz="1100" b="0" u="none" strike="noStrike">
              <a:solidFill>
                <a:srgbClr val="000000"/>
              </a:solidFill>
              <a:uFillTx/>
              <a:latin typeface="Calibri"/>
            </a:rPr>
            <a:t>Ha eseguito il test CON appoggio mani.</a:t>
          </a:r>
          <a:endParaRPr lang="it-IT" sz="1100" b="0" u="none" strike="noStrike">
            <a:uFillTx/>
            <a:latin typeface="Times New Roman"/>
          </a:endParaRPr>
        </a:p>
        <a:p>
          <a:pPr defTabSz="914400">
            <a:lnSpc>
              <a:spcPct val="100000"/>
            </a:lnSpc>
            <a:tabLst>
              <a:tab pos="0" algn="l"/>
            </a:tabLst>
          </a:pPr>
          <a:r>
            <a:rPr lang="it-IT" sz="1100" b="0" u="none" strike="noStrike">
              <a:solidFill>
                <a:srgbClr val="000000"/>
              </a:solidFill>
              <a:uFillTx/>
              <a:latin typeface="Calibri"/>
            </a:rPr>
            <a:t>FIRMA</a:t>
          </a:r>
          <a:endParaRPr lang="it-IT" sz="1100" b="0" u="none" strike="noStrike">
            <a:uFillTx/>
            <a:latin typeface="Times New Roman"/>
          </a:endParaRPr>
        </a:p>
      </xdr:txBody>
    </xdr:sp>
    <xdr:clientData/>
  </xdr:twoCellAnchor>
  <xdr:twoCellAnchor>
    <xdr:from>
      <xdr:col>5</xdr:col>
      <xdr:colOff>200025</xdr:colOff>
      <xdr:row>17</xdr:row>
      <xdr:rowOff>182865</xdr:rowOff>
    </xdr:from>
    <xdr:to>
      <xdr:col>7</xdr:col>
      <xdr:colOff>580185</xdr:colOff>
      <xdr:row>20</xdr:row>
      <xdr:rowOff>67245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352800" y="3649965"/>
          <a:ext cx="1780335" cy="45588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t">
          <a:noAutofit/>
        </a:bodyPr>
        <a:lstStyle/>
        <a:p>
          <a:pPr algn="ctr">
            <a:lnSpc>
              <a:spcPct val="100000"/>
            </a:lnSpc>
          </a:pPr>
          <a:r>
            <a:rPr lang="it-IT" sz="1100" b="0" i="1" u="none" strike="noStrike">
              <a:solidFill>
                <a:srgbClr val="0070C0"/>
              </a:solidFill>
              <a:uFillTx/>
              <a:latin typeface="Calibri"/>
            </a:rPr>
            <a:t>Indice di funzionalità cardiocircolatoria</a:t>
          </a:r>
          <a:endParaRPr lang="it-IT" sz="1100" b="0" u="none" strike="noStrike">
            <a:uFillTx/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16</xdr:row>
      <xdr:rowOff>11161</xdr:rowOff>
    </xdr:from>
    <xdr:to>
      <xdr:col>2</xdr:col>
      <xdr:colOff>704850</xdr:colOff>
      <xdr:row>35</xdr:row>
      <xdr:rowOff>123826</xdr:rowOff>
    </xdr:to>
    <xdr:graphicFrame macro="">
      <xdr:nvGraphicFramePr>
        <xdr:cNvPr id="4" name="Grafico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zoomScaleNormal="100" workbookViewId="0">
      <selection activeCell="C8" sqref="C8"/>
    </sheetView>
  </sheetViews>
  <sheetFormatPr defaultColWidth="8.7109375" defaultRowHeight="15" x14ac:dyDescent="0.25"/>
  <cols>
    <col min="2" max="2" width="10.42578125" style="1" customWidth="1"/>
    <col min="3" max="3" width="10.7109375" style="1" customWidth="1"/>
    <col min="4" max="4" width="11.5703125" customWidth="1"/>
    <col min="6" max="6" width="12.28515625" style="1" customWidth="1"/>
    <col min="8" max="8" width="10.85546875" style="1" customWidth="1"/>
  </cols>
  <sheetData>
    <row r="1" spans="1:8" ht="23.25" x14ac:dyDescent="0.25">
      <c r="A1" s="39" t="s">
        <v>0</v>
      </c>
      <c r="B1" s="39"/>
      <c r="C1" s="39"/>
      <c r="D1" s="39"/>
      <c r="E1" s="39"/>
      <c r="F1" s="39"/>
      <c r="G1" s="39"/>
      <c r="H1" s="39"/>
    </row>
    <row r="2" spans="1:8" ht="23.25" x14ac:dyDescent="0.25">
      <c r="A2" s="2"/>
      <c r="B2" s="2"/>
      <c r="C2" s="2"/>
      <c r="D2" s="2"/>
      <c r="E2" s="2"/>
      <c r="F2" s="2"/>
      <c r="G2" s="2"/>
      <c r="H2" s="2"/>
    </row>
    <row r="3" spans="1:8" ht="15.75" x14ac:dyDescent="0.25">
      <c r="A3" s="3"/>
      <c r="B3" s="4" t="s">
        <v>1</v>
      </c>
      <c r="C3" s="5"/>
      <c r="D3" s="4"/>
      <c r="E3" s="4" t="s">
        <v>2</v>
      </c>
      <c r="F3" s="6"/>
      <c r="G3" s="6"/>
      <c r="H3" s="3"/>
    </row>
    <row r="4" spans="1:8" ht="15.75" x14ac:dyDescent="0.25">
      <c r="A4" s="7"/>
      <c r="B4" s="8"/>
      <c r="C4" s="8"/>
      <c r="D4" s="8"/>
      <c r="E4" s="8"/>
      <c r="F4" s="8"/>
      <c r="G4" s="9" t="s">
        <v>3</v>
      </c>
      <c r="H4" s="10"/>
    </row>
    <row r="5" spans="1:8" x14ac:dyDescent="0.25">
      <c r="A5" s="3"/>
      <c r="B5" s="11"/>
      <c r="C5" s="11"/>
      <c r="D5" s="11"/>
      <c r="E5" s="11"/>
      <c r="F5" s="12"/>
      <c r="G5" s="3"/>
      <c r="H5" s="3"/>
    </row>
    <row r="6" spans="1:8" x14ac:dyDescent="0.25">
      <c r="B6" s="12" t="s">
        <v>4</v>
      </c>
      <c r="C6" s="13"/>
      <c r="D6" s="12"/>
      <c r="E6" s="12"/>
      <c r="F6" s="12" t="s">
        <v>5</v>
      </c>
      <c r="G6" s="1"/>
    </row>
    <row r="7" spans="1:8" x14ac:dyDescent="0.25">
      <c r="B7" s="12" t="s">
        <v>6</v>
      </c>
      <c r="C7" s="14">
        <f>(YEAR(H4))-YEAR(C6)</f>
        <v>0</v>
      </c>
      <c r="D7" s="12"/>
      <c r="E7" s="12"/>
      <c r="F7" s="12" t="s">
        <v>7</v>
      </c>
      <c r="G7" s="1"/>
    </row>
    <row r="8" spans="1:8" x14ac:dyDescent="0.25">
      <c r="B8" s="11" t="s">
        <v>8</v>
      </c>
      <c r="C8" s="15"/>
      <c r="D8" s="11"/>
      <c r="E8" s="11"/>
      <c r="F8" s="12" t="s">
        <v>9</v>
      </c>
      <c r="G8" s="16" t="e">
        <f>G7/(G6^2)*10000</f>
        <v>#DIV/0!</v>
      </c>
    </row>
    <row r="9" spans="1:8" x14ac:dyDescent="0.25">
      <c r="A9" s="7"/>
      <c r="B9" s="7"/>
      <c r="C9" s="7"/>
      <c r="D9" s="7"/>
      <c r="E9" s="7"/>
      <c r="F9" s="7"/>
      <c r="G9" s="7"/>
      <c r="H9" s="7"/>
    </row>
    <row r="11" spans="1:8" x14ac:dyDescent="0.25">
      <c r="B11" s="17" t="s">
        <v>10</v>
      </c>
      <c r="D11" s="18" t="s">
        <v>11</v>
      </c>
      <c r="F11" s="17" t="s">
        <v>12</v>
      </c>
      <c r="G11" s="1"/>
      <c r="H11" s="18" t="s">
        <v>13</v>
      </c>
    </row>
    <row r="12" spans="1:8" x14ac:dyDescent="0.25">
      <c r="D12" s="18" t="s">
        <v>14</v>
      </c>
      <c r="F12" s="17" t="s">
        <v>15</v>
      </c>
      <c r="G12" s="19"/>
      <c r="H12" s="18" t="s">
        <v>16</v>
      </c>
    </row>
    <row r="13" spans="1:8" x14ac:dyDescent="0.25">
      <c r="B13" s="17"/>
      <c r="F13" s="17" t="s">
        <v>17</v>
      </c>
      <c r="G13" s="1"/>
      <c r="H13" s="18" t="s">
        <v>13</v>
      </c>
    </row>
    <row r="14" spans="1:8" x14ac:dyDescent="0.25">
      <c r="B14" s="17" t="s">
        <v>18</v>
      </c>
      <c r="C14" s="19"/>
      <c r="D14" s="18" t="s">
        <v>19</v>
      </c>
    </row>
    <row r="15" spans="1:8" x14ac:dyDescent="0.25">
      <c r="B15" s="17" t="s">
        <v>20</v>
      </c>
      <c r="C15" s="19"/>
      <c r="D15" s="18" t="s">
        <v>19</v>
      </c>
      <c r="F15" s="17" t="s">
        <v>21</v>
      </c>
      <c r="G15" s="1"/>
      <c r="H15" s="18"/>
    </row>
    <row r="16" spans="1:8" x14ac:dyDescent="0.25">
      <c r="A16" s="7"/>
      <c r="B16" s="7"/>
      <c r="C16" s="7"/>
      <c r="D16" s="7"/>
      <c r="E16" s="7"/>
      <c r="F16" s="7"/>
      <c r="G16" s="7"/>
      <c r="H16" s="7"/>
    </row>
    <row r="18" spans="4:8" x14ac:dyDescent="0.25">
      <c r="F18" s="20"/>
      <c r="G18" s="20"/>
      <c r="H18" s="20"/>
    </row>
    <row r="19" spans="4:8" x14ac:dyDescent="0.25">
      <c r="E19" s="21"/>
      <c r="F19" s="22"/>
      <c r="G19" s="22"/>
      <c r="H19" s="23"/>
    </row>
    <row r="20" spans="4:8" x14ac:dyDescent="0.25">
      <c r="E20" s="21"/>
      <c r="F20" s="24"/>
      <c r="G20" s="24"/>
      <c r="H20" s="21"/>
    </row>
    <row r="21" spans="4:8" ht="28.5" x14ac:dyDescent="0.45">
      <c r="E21" s="21"/>
      <c r="F21" s="24"/>
      <c r="G21" s="25" t="e">
        <f>(G25*100)/G33</f>
        <v>#DIV/0!</v>
      </c>
      <c r="H21" s="21"/>
    </row>
    <row r="22" spans="4:8" x14ac:dyDescent="0.25">
      <c r="E22" s="21"/>
      <c r="F22" s="26"/>
      <c r="G22" s="26"/>
      <c r="H22" s="27"/>
    </row>
    <row r="23" spans="4:8" x14ac:dyDescent="0.25">
      <c r="E23" s="3"/>
      <c r="F23" s="24"/>
      <c r="G23" s="24"/>
      <c r="H23" s="28"/>
    </row>
    <row r="24" spans="4:8" x14ac:dyDescent="0.25">
      <c r="F24" s="3"/>
      <c r="G24" s="3"/>
      <c r="H24" s="3"/>
    </row>
    <row r="25" spans="4:8" ht="19.5" x14ac:dyDescent="0.35">
      <c r="E25" s="29"/>
      <c r="F25" s="17" t="s">
        <v>22</v>
      </c>
      <c r="G25" s="30" t="e">
        <f>IF(G15=1,33.42+2.79*(C14)-0.49*(G8)-0.14*(C7),46.11+4.41*(C14)-0.4*(G8)-0.3*(C7)-0.11*(G13))</f>
        <v>#DIV/0!</v>
      </c>
      <c r="H25" s="18" t="s">
        <v>23</v>
      </c>
    </row>
    <row r="26" spans="4:8" ht="18.75" x14ac:dyDescent="0.3">
      <c r="E26" s="29"/>
      <c r="F26" s="3"/>
      <c r="G26" s="3"/>
    </row>
    <row r="27" spans="4:8" ht="18.75" x14ac:dyDescent="0.3">
      <c r="E27" s="29"/>
      <c r="G27" s="3"/>
    </row>
    <row r="28" spans="4:8" ht="18.75" x14ac:dyDescent="0.3">
      <c r="E28" s="29" t="s">
        <v>24</v>
      </c>
    </row>
    <row r="29" spans="4:8" x14ac:dyDescent="0.25">
      <c r="E29" s="31" t="s">
        <v>25</v>
      </c>
      <c r="F29" s="32"/>
      <c r="G29" s="32"/>
    </row>
    <row r="30" spans="4:8" x14ac:dyDescent="0.25">
      <c r="E30" s="32"/>
      <c r="F30" s="32"/>
      <c r="G30" s="32"/>
    </row>
    <row r="31" spans="4:8" x14ac:dyDescent="0.25">
      <c r="D31" s="33" t="s">
        <v>26</v>
      </c>
      <c r="E31" s="33"/>
      <c r="F31" s="33"/>
      <c r="G31" s="1"/>
    </row>
    <row r="32" spans="4:8" x14ac:dyDescent="0.25">
      <c r="D32" s="33" t="s">
        <v>27</v>
      </c>
      <c r="E32" s="33"/>
      <c r="F32" s="33"/>
      <c r="G32" s="1"/>
    </row>
    <row r="33" spans="1:8" x14ac:dyDescent="0.25">
      <c r="D33" s="33" t="s">
        <v>28</v>
      </c>
      <c r="E33" s="33"/>
      <c r="F33" s="33"/>
      <c r="G33" s="34" t="e">
        <f>IF(G7&gt;G31,(((((G31*G32)+6*(G7-G31))*1.11)/1000)/G7)*1000,((((((G31+G7)/2)*G32)*1.11)/1000)/G7)*1000)</f>
        <v>#DIV/0!</v>
      </c>
      <c r="H33" s="35" t="s">
        <v>23</v>
      </c>
    </row>
    <row r="36" spans="1:8" x14ac:dyDescent="0.25">
      <c r="A36" s="36"/>
      <c r="B36" s="36"/>
      <c r="C36" s="36"/>
      <c r="D36" s="36"/>
      <c r="E36" s="36"/>
      <c r="F36" s="36"/>
      <c r="G36" s="36"/>
      <c r="H36" s="36"/>
    </row>
    <row r="38" spans="1:8" ht="18.75" x14ac:dyDescent="0.3">
      <c r="A38" s="37" t="s">
        <v>29</v>
      </c>
    </row>
    <row r="39" spans="1:8" x14ac:dyDescent="0.25">
      <c r="E39" s="38"/>
    </row>
  </sheetData>
  <mergeCells count="1">
    <mergeCell ref="A1:H1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Giacomo Ursella</cp:lastModifiedBy>
  <cp:revision>3</cp:revision>
  <cp:lastPrinted>2026-01-20T15:26:30Z</cp:lastPrinted>
  <dcterms:created xsi:type="dcterms:W3CDTF">2006-09-16T00:00:00Z</dcterms:created>
  <dcterms:modified xsi:type="dcterms:W3CDTF">2026-08-10T09:01:16Z</dcterms:modified>
  <dc:language>it-IT</dc:language>
</cp:coreProperties>
</file>