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177637\Downloads\"/>
    </mc:Choice>
  </mc:AlternateContent>
  <xr:revisionPtr revIDLastSave="0" documentId="13_ncr:1_{4042E5EC-1741-4B9B-A160-D9E87E8FC060}" xr6:coauthVersionLast="47" xr6:coauthVersionMax="47" xr10:uidLastSave="{00000000-0000-0000-0000-000000000000}"/>
  <bookViews>
    <workbookView xWindow="28680" yWindow="1620" windowWidth="29040" windowHeight="15720" tabRatio="500" xr2:uid="{00000000-000D-0000-FFFF-FFFF00000000}"/>
  </bookViews>
  <sheets>
    <sheet name="Calcolo_deficit_finanziamento" sheetId="2" r:id="rId1"/>
  </sheets>
  <definedNames>
    <definedName name="_xlnm.Print_Area" localSheetId="0">Calcolo_deficit_finanziamento!$A$1:$O$68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4" i="2" l="1"/>
  <c r="D54" i="2"/>
  <c r="E54" i="2"/>
  <c r="F54" i="2"/>
  <c r="G54" i="2"/>
  <c r="H54" i="2"/>
  <c r="I54" i="2"/>
  <c r="J54" i="2"/>
  <c r="K54" i="2"/>
  <c r="L54" i="2"/>
  <c r="M54" i="2"/>
  <c r="C57" i="2"/>
  <c r="C34" i="2"/>
  <c r="D34" i="2"/>
  <c r="E34" i="2"/>
  <c r="F34" i="2"/>
  <c r="G34" i="2"/>
  <c r="H34" i="2"/>
  <c r="I34" i="2"/>
  <c r="J34" i="2"/>
  <c r="K34" i="2"/>
  <c r="L34" i="2"/>
  <c r="M34" i="2"/>
  <c r="C37" i="2"/>
  <c r="C15" i="2"/>
  <c r="D15" i="2"/>
  <c r="E15" i="2"/>
  <c r="F15" i="2"/>
  <c r="G15" i="2"/>
  <c r="H15" i="2"/>
  <c r="I15" i="2"/>
  <c r="J15" i="2"/>
  <c r="K15" i="2"/>
  <c r="L15" i="2"/>
  <c r="M15" i="2"/>
  <c r="C18" i="2"/>
  <c r="C58" i="2"/>
  <c r="C64" i="2"/>
  <c r="C44" i="2"/>
  <c r="C19" i="2"/>
  <c r="C25" i="2"/>
</calcChain>
</file>

<file path=xl/sharedStrings.xml><?xml version="1.0" encoding="utf-8"?>
<sst xmlns="http://schemas.openxmlformats.org/spreadsheetml/2006/main" count="64" uniqueCount="31">
  <si>
    <t>Valori in euro</t>
  </si>
  <si>
    <t xml:space="preserve">Considerato che per gli aiuti agli investimenti, gli aiuti concedibili non superano la differenza tra i costi ammissibili ed il risultato operativo dell'investimento stesso, si consideri l'esempio di seguito </t>
  </si>
  <si>
    <t>1^ caso - risultato operativo positivo</t>
  </si>
  <si>
    <t xml:space="preserve">Costi ammissibili </t>
  </si>
  <si>
    <t>Intensità massima concedibile</t>
  </si>
  <si>
    <t>Aiuto calcolato come % costi ammissibili</t>
  </si>
  <si>
    <t>Aiuto effettivamente concedibile</t>
  </si>
  <si>
    <t>Intensità di aiuto spettante</t>
  </si>
  <si>
    <t>a)</t>
  </si>
  <si>
    <t xml:space="preserve">b) </t>
  </si>
  <si>
    <t>c)</t>
  </si>
  <si>
    <t>d)</t>
  </si>
  <si>
    <t>d/a *100</t>
  </si>
  <si>
    <t>2^ caso - risultato operativo negativo</t>
  </si>
  <si>
    <t>Entrate - Costi (risultato operativo)</t>
  </si>
  <si>
    <t>Costi ammissibili (investimento)</t>
  </si>
  <si>
    <t>Risultato operativo attualizzato</t>
  </si>
  <si>
    <t>Differenza tra costi ammissibili e risultato operativo attualizzato</t>
  </si>
  <si>
    <t>Differenza tra costi ammissibili e risultato operativo attualizzato (poiché il r.o. è negativo vale il totale dei costi ammissibili)</t>
  </si>
  <si>
    <t>3 ^ caso - risultato operativo pari a zero</t>
  </si>
  <si>
    <t xml:space="preserve">Differenza tra costi ammissibili e risultato operativo attualizzato </t>
  </si>
  <si>
    <r>
      <t xml:space="preserve">Costo funzionamento </t>
    </r>
    <r>
      <rPr>
        <sz val="12"/>
        <color theme="1"/>
        <rFont val="Calibri"/>
        <family val="2"/>
        <scheme val="minor"/>
      </rPr>
      <t>(flussi di cassa attesi)</t>
    </r>
  </si>
  <si>
    <r>
      <t xml:space="preserve">Entrate </t>
    </r>
    <r>
      <rPr>
        <sz val="12"/>
        <color theme="1"/>
        <rFont val="Calibri"/>
        <family val="2"/>
        <scheme val="minor"/>
      </rPr>
      <t>(flussi di cassa attesi)</t>
    </r>
  </si>
  <si>
    <r>
      <t xml:space="preserve">Costi funzionamento </t>
    </r>
    <r>
      <rPr>
        <sz val="12"/>
        <color theme="1"/>
        <rFont val="Calibri"/>
        <family val="2"/>
        <scheme val="minor"/>
      </rPr>
      <t>(flussi di cassa attesi)</t>
    </r>
  </si>
  <si>
    <t xml:space="preserve">riportato, in cui i costi ammissibili sono pari a 27 milioni di euro. Negli esempi che seguono il risultato operativo è positivo, negativo e nullo ed il tasso di attualizzazione è </t>
  </si>
  <si>
    <t>Tasso attualizzazione (***)</t>
  </si>
  <si>
    <t>(***) Il tasso di attualizzazione cambia nel tempo. Il tasso di attualizzazione tempo per tempo vigente che deve essere preso in considerazione è reso disponibile alla seguente pagina web:</t>
  </si>
  <si>
    <t>http://ec.europa.eu/competition/state_aid/legislation/reference_rates.html</t>
  </si>
  <si>
    <t>Esempi di calcolo delle intensità massime di aiuto concedibili applicando il metodo del deficit di finanziamento ai sensi del Reg. (UE) n. 651/2014</t>
  </si>
  <si>
    <t>quello di cui alla Comunicazione 2008/C 14/02 aumentato di 100 punti base.</t>
  </si>
  <si>
    <t>(Cfr. Decreto del MISE del 24 dicembre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</si>
</sst>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\-&quot;€&quot;\ #,##0.00"/>
    <numFmt numFmtId="165" formatCode="#,##0_ ;[Red]\-#,##0\ 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80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9" fontId="0" fillId="0" borderId="0" xfId="0" applyNumberFormat="1"/>
    <xf numFmtId="164" fontId="0" fillId="0" borderId="0" xfId="0" applyNumberFormat="1"/>
    <xf numFmtId="0" fontId="1" fillId="0" borderId="1" xfId="0" applyFont="1" applyBorder="1"/>
    <xf numFmtId="3" fontId="0" fillId="0" borderId="1" xfId="0" applyNumberFormat="1" applyBorder="1"/>
    <xf numFmtId="10" fontId="0" fillId="0" borderId="1" xfId="0" applyNumberFormat="1" applyBorder="1"/>
    <xf numFmtId="0" fontId="0" fillId="0" borderId="1" xfId="0" applyBorder="1"/>
    <xf numFmtId="0" fontId="1" fillId="0" borderId="0" xfId="0" applyFont="1"/>
    <xf numFmtId="3" fontId="1" fillId="0" borderId="1" xfId="0" applyNumberFormat="1" applyFont="1" applyBorder="1"/>
    <xf numFmtId="3" fontId="0" fillId="0" borderId="0" xfId="0" applyNumberFormat="1"/>
    <xf numFmtId="0" fontId="1" fillId="0" borderId="1" xfId="0" applyFont="1" applyFill="1" applyBorder="1" applyAlignment="1">
      <alignment wrapText="1"/>
    </xf>
    <xf numFmtId="165" fontId="1" fillId="0" borderId="0" xfId="0" applyNumberFormat="1" applyFont="1"/>
    <xf numFmtId="10" fontId="1" fillId="0" borderId="0" xfId="0" applyNumberFormat="1" applyFont="1"/>
    <xf numFmtId="0" fontId="2" fillId="0" borderId="1" xfId="0" applyFont="1" applyBorder="1"/>
    <xf numFmtId="0" fontId="3" fillId="0" borderId="0" xfId="0" applyFont="1"/>
  </cellXfs>
  <cellStyles count="5">
    <cellStyle name="Collegamento ipertestuale" xfId="1" builtinId="8" hidden="1"/>
    <cellStyle name="Collegamento ipertestuale" xfId="3" builtinId="8" hidden="1"/>
    <cellStyle name="Collegamento ipertestuale visitato" xfId="2" builtinId="9" hidden="1"/>
    <cellStyle name="Collegamento ipertestuale visitato" xfId="4" builtinId="9" hidden="1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view="pageLayout" workbookViewId="0">
      <selection activeCell="F43" sqref="F43"/>
    </sheetView>
  </sheetViews>
  <sheetFormatPr defaultColWidth="8.83203125" defaultRowHeight="15.5" x14ac:dyDescent="0.35"/>
  <cols>
    <col min="2" max="2" width="36.58203125" customWidth="1"/>
    <col min="3" max="3" width="14.58203125" customWidth="1"/>
    <col min="4" max="4" width="9.83203125" bestFit="1" customWidth="1"/>
    <col min="5" max="5" width="10.08203125" customWidth="1"/>
    <col min="6" max="7" width="9.58203125" customWidth="1"/>
    <col min="8" max="8" width="10" customWidth="1"/>
    <col min="9" max="9" width="9.83203125" customWidth="1"/>
    <col min="10" max="10" width="9.58203125" customWidth="1"/>
    <col min="11" max="11" width="10" customWidth="1"/>
    <col min="12" max="12" width="9.58203125" customWidth="1"/>
    <col min="13" max="13" width="10.83203125" customWidth="1"/>
  </cols>
  <sheetData>
    <row r="1" spans="2:13" x14ac:dyDescent="0.35">
      <c r="B1" s="14"/>
    </row>
    <row r="2" spans="2:13" x14ac:dyDescent="0.35">
      <c r="B2" s="14" t="s">
        <v>28</v>
      </c>
      <c r="C2" s="14"/>
      <c r="F2" s="14"/>
    </row>
    <row r="4" spans="2:13" x14ac:dyDescent="0.35">
      <c r="B4" t="s">
        <v>1</v>
      </c>
    </row>
    <row r="5" spans="2:13" x14ac:dyDescent="0.35">
      <c r="B5" t="s">
        <v>24</v>
      </c>
    </row>
    <row r="6" spans="2:13" x14ac:dyDescent="0.35">
      <c r="B6" t="s">
        <v>29</v>
      </c>
    </row>
    <row r="7" spans="2:13" x14ac:dyDescent="0.35">
      <c r="B7" t="s">
        <v>30</v>
      </c>
    </row>
    <row r="9" spans="2:13" x14ac:dyDescent="0.35">
      <c r="B9" s="14" t="s">
        <v>2</v>
      </c>
    </row>
    <row r="10" spans="2:13" x14ac:dyDescent="0.35">
      <c r="B10" s="3" t="s">
        <v>0</v>
      </c>
      <c r="C10" s="3">
        <v>2015</v>
      </c>
      <c r="D10" s="3">
        <v>2016</v>
      </c>
      <c r="E10" s="3">
        <v>2017</v>
      </c>
      <c r="F10" s="3">
        <v>2018</v>
      </c>
      <c r="G10" s="3">
        <v>2019</v>
      </c>
      <c r="H10" s="3">
        <v>2020</v>
      </c>
      <c r="I10" s="3">
        <v>2021</v>
      </c>
      <c r="J10" s="3">
        <v>2022</v>
      </c>
      <c r="K10" s="3">
        <v>2023</v>
      </c>
      <c r="L10" s="3">
        <v>2024</v>
      </c>
      <c r="M10" s="3">
        <v>2025</v>
      </c>
    </row>
    <row r="11" spans="2:13" x14ac:dyDescent="0.35">
      <c r="B11" s="6" t="s">
        <v>15</v>
      </c>
      <c r="C11" s="4">
        <v>27000000</v>
      </c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2:13" x14ac:dyDescent="0.35">
      <c r="B12" s="6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2:13" x14ac:dyDescent="0.35">
      <c r="B13" s="13" t="s">
        <v>23</v>
      </c>
      <c r="C13" s="4">
        <v>300000</v>
      </c>
      <c r="D13" s="4">
        <v>300000</v>
      </c>
      <c r="E13" s="4">
        <v>300000</v>
      </c>
      <c r="F13" s="4">
        <v>300000</v>
      </c>
      <c r="G13" s="4">
        <v>300000</v>
      </c>
      <c r="H13" s="4">
        <v>300000</v>
      </c>
      <c r="I13" s="4">
        <v>300000</v>
      </c>
      <c r="J13" s="4">
        <v>300000</v>
      </c>
      <c r="K13" s="4">
        <v>300000</v>
      </c>
      <c r="L13" s="4">
        <v>300000</v>
      </c>
      <c r="M13" s="4">
        <v>300000</v>
      </c>
    </row>
    <row r="14" spans="2:13" x14ac:dyDescent="0.35">
      <c r="B14" s="13" t="s">
        <v>22</v>
      </c>
      <c r="C14" s="4">
        <v>2500000</v>
      </c>
      <c r="D14" s="4">
        <v>2500000</v>
      </c>
      <c r="E14" s="4">
        <v>2500000</v>
      </c>
      <c r="F14" s="4">
        <v>2500000</v>
      </c>
      <c r="G14" s="4">
        <v>2500000</v>
      </c>
      <c r="H14" s="4">
        <v>2500000</v>
      </c>
      <c r="I14" s="4">
        <v>2500000</v>
      </c>
      <c r="J14" s="4">
        <v>2500000</v>
      </c>
      <c r="K14" s="4">
        <v>2500000</v>
      </c>
      <c r="L14" s="4">
        <v>2500000</v>
      </c>
      <c r="M14" s="4">
        <v>2500000</v>
      </c>
    </row>
    <row r="15" spans="2:13" x14ac:dyDescent="0.35">
      <c r="B15" s="3" t="s">
        <v>14</v>
      </c>
      <c r="C15" s="4">
        <f>C14-C13</f>
        <v>2200000</v>
      </c>
      <c r="D15" s="4">
        <f t="shared" ref="D15:M15" si="0">D14-D13</f>
        <v>2200000</v>
      </c>
      <c r="E15" s="4">
        <f t="shared" si="0"/>
        <v>2200000</v>
      </c>
      <c r="F15" s="4">
        <f t="shared" si="0"/>
        <v>2200000</v>
      </c>
      <c r="G15" s="4">
        <f t="shared" si="0"/>
        <v>2200000</v>
      </c>
      <c r="H15" s="4">
        <f t="shared" si="0"/>
        <v>2200000</v>
      </c>
      <c r="I15" s="4">
        <f t="shared" si="0"/>
        <v>2200000</v>
      </c>
      <c r="J15" s="4">
        <f t="shared" si="0"/>
        <v>2200000</v>
      </c>
      <c r="K15" s="4">
        <f t="shared" si="0"/>
        <v>2200000</v>
      </c>
      <c r="L15" s="4">
        <f t="shared" si="0"/>
        <v>2200000</v>
      </c>
      <c r="M15" s="4">
        <f t="shared" si="0"/>
        <v>2200000</v>
      </c>
    </row>
    <row r="16" spans="2:13" x14ac:dyDescent="0.35">
      <c r="B16" s="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35">
      <c r="B17" s="6" t="s">
        <v>25</v>
      </c>
      <c r="C17" s="5">
        <v>1.34E-2</v>
      </c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35">
      <c r="B18" s="3" t="s">
        <v>16</v>
      </c>
      <c r="C18" s="8">
        <f>C15+NPV(C17,D15:M15)</f>
        <v>22661859.628636379</v>
      </c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31.5" customHeight="1" x14ac:dyDescent="0.35">
      <c r="B19" s="10" t="s">
        <v>17</v>
      </c>
      <c r="C19" s="8">
        <f>C11-C18</f>
        <v>4338140.3713636212</v>
      </c>
      <c r="D19" s="4"/>
      <c r="E19" s="4"/>
      <c r="F19" s="4"/>
      <c r="G19" s="4"/>
      <c r="H19" s="4"/>
      <c r="I19" s="4"/>
      <c r="J19" s="4"/>
      <c r="K19" s="4"/>
      <c r="L19" s="4"/>
      <c r="M19" s="4"/>
    </row>
    <row r="21" spans="1:13" x14ac:dyDescent="0.35">
      <c r="A21" t="s">
        <v>8</v>
      </c>
      <c r="B21" t="s">
        <v>3</v>
      </c>
      <c r="C21" s="9">
        <v>27000000</v>
      </c>
    </row>
    <row r="22" spans="1:13" x14ac:dyDescent="0.35">
      <c r="A22" t="s">
        <v>9</v>
      </c>
      <c r="B22" s="2" t="s">
        <v>4</v>
      </c>
      <c r="C22" s="1">
        <v>1</v>
      </c>
      <c r="D22" s="2"/>
      <c r="E22" s="2"/>
      <c r="F22" s="2"/>
      <c r="G22" s="2"/>
      <c r="H22" s="2"/>
      <c r="I22" s="2"/>
    </row>
    <row r="23" spans="1:13" x14ac:dyDescent="0.35">
      <c r="A23" t="s">
        <v>10</v>
      </c>
      <c r="B23" t="s">
        <v>5</v>
      </c>
      <c r="C23" s="9">
        <v>27000000</v>
      </c>
    </row>
    <row r="24" spans="1:13" x14ac:dyDescent="0.35">
      <c r="A24" t="s">
        <v>11</v>
      </c>
      <c r="B24" s="7" t="s">
        <v>6</v>
      </c>
      <c r="C24" s="11">
        <v>4338140</v>
      </c>
    </row>
    <row r="25" spans="1:13" x14ac:dyDescent="0.35">
      <c r="A25" t="s">
        <v>12</v>
      </c>
      <c r="B25" t="s">
        <v>7</v>
      </c>
      <c r="C25" s="12">
        <f>C24/C21</f>
        <v>0.16067185185185184</v>
      </c>
    </row>
    <row r="28" spans="1:13" x14ac:dyDescent="0.35">
      <c r="B28" s="14" t="s">
        <v>13</v>
      </c>
    </row>
    <row r="29" spans="1:13" x14ac:dyDescent="0.35">
      <c r="B29" s="3" t="s">
        <v>0</v>
      </c>
      <c r="C29" s="3">
        <v>2015</v>
      </c>
      <c r="D29" s="3">
        <v>2016</v>
      </c>
      <c r="E29" s="3">
        <v>2017</v>
      </c>
      <c r="F29" s="3">
        <v>2018</v>
      </c>
      <c r="G29" s="3">
        <v>2019</v>
      </c>
      <c r="H29" s="3">
        <v>2020</v>
      </c>
      <c r="I29" s="3">
        <v>2021</v>
      </c>
      <c r="J29" s="3">
        <v>2022</v>
      </c>
      <c r="K29" s="3">
        <v>2023</v>
      </c>
      <c r="L29" s="3">
        <v>2024</v>
      </c>
      <c r="M29" s="3">
        <v>2025</v>
      </c>
    </row>
    <row r="30" spans="1:13" x14ac:dyDescent="0.35">
      <c r="B30" s="6" t="s">
        <v>15</v>
      </c>
      <c r="C30" s="4">
        <v>27000000</v>
      </c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35">
      <c r="B31" s="6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35">
      <c r="B32" s="13" t="s">
        <v>23</v>
      </c>
      <c r="C32" s="4">
        <v>300000</v>
      </c>
      <c r="D32" s="4">
        <v>300000</v>
      </c>
      <c r="E32" s="4">
        <v>300000</v>
      </c>
      <c r="F32" s="4">
        <v>300000</v>
      </c>
      <c r="G32" s="4">
        <v>300000</v>
      </c>
      <c r="H32" s="4">
        <v>300000</v>
      </c>
      <c r="I32" s="4">
        <v>300000</v>
      </c>
      <c r="J32" s="4">
        <v>300000</v>
      </c>
      <c r="K32" s="4">
        <v>300000</v>
      </c>
      <c r="L32" s="4">
        <v>300000</v>
      </c>
      <c r="M32" s="4">
        <v>300000</v>
      </c>
    </row>
    <row r="33" spans="1:13" x14ac:dyDescent="0.35">
      <c r="B33" s="13" t="s">
        <v>22</v>
      </c>
      <c r="C33" s="4">
        <v>200000</v>
      </c>
      <c r="D33" s="4">
        <v>200000</v>
      </c>
      <c r="E33" s="4">
        <v>200000</v>
      </c>
      <c r="F33" s="4">
        <v>200000</v>
      </c>
      <c r="G33" s="4">
        <v>200000</v>
      </c>
      <c r="H33" s="4">
        <v>200000</v>
      </c>
      <c r="I33" s="4">
        <v>200000</v>
      </c>
      <c r="J33" s="4">
        <v>200000</v>
      </c>
      <c r="K33" s="4">
        <v>200000</v>
      </c>
      <c r="L33" s="4">
        <v>200000</v>
      </c>
      <c r="M33" s="4">
        <v>200000</v>
      </c>
    </row>
    <row r="34" spans="1:13" x14ac:dyDescent="0.35">
      <c r="B34" s="3" t="s">
        <v>14</v>
      </c>
      <c r="C34" s="4">
        <f>C33-C32</f>
        <v>-100000</v>
      </c>
      <c r="D34" s="4">
        <f t="shared" ref="D34" si="1">D33-D32</f>
        <v>-100000</v>
      </c>
      <c r="E34" s="4">
        <f t="shared" ref="E34" si="2">E33-E32</f>
        <v>-100000</v>
      </c>
      <c r="F34" s="4">
        <f t="shared" ref="F34" si="3">F33-F32</f>
        <v>-100000</v>
      </c>
      <c r="G34" s="4">
        <f t="shared" ref="G34" si="4">G33-G32</f>
        <v>-100000</v>
      </c>
      <c r="H34" s="4">
        <f t="shared" ref="H34" si="5">H33-H32</f>
        <v>-100000</v>
      </c>
      <c r="I34" s="4">
        <f t="shared" ref="I34" si="6">I33-I32</f>
        <v>-100000</v>
      </c>
      <c r="J34" s="4">
        <f t="shared" ref="J34" si="7">J33-J32</f>
        <v>-100000</v>
      </c>
      <c r="K34" s="4">
        <f t="shared" ref="K34" si="8">K33-K32</f>
        <v>-100000</v>
      </c>
      <c r="L34" s="4">
        <f t="shared" ref="L34" si="9">L33-L32</f>
        <v>-100000</v>
      </c>
      <c r="M34" s="4">
        <f t="shared" ref="M34" si="10">M33-M32</f>
        <v>-100000</v>
      </c>
    </row>
    <row r="35" spans="1:13" x14ac:dyDescent="0.35">
      <c r="B35" s="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35">
      <c r="B36" s="6" t="s">
        <v>25</v>
      </c>
      <c r="C36" s="5">
        <v>1.34E-2</v>
      </c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35">
      <c r="B37" s="3" t="s">
        <v>16</v>
      </c>
      <c r="C37" s="8">
        <f>C34+NPV(C36,D34:M34)</f>
        <v>-1030084.5285743809</v>
      </c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62" x14ac:dyDescent="0.35">
      <c r="B38" s="10" t="s">
        <v>18</v>
      </c>
      <c r="C38" s="8">
        <v>27000000</v>
      </c>
      <c r="D38" s="4"/>
      <c r="E38" s="4"/>
      <c r="F38" s="4"/>
      <c r="G38" s="4"/>
      <c r="H38" s="4"/>
      <c r="I38" s="4"/>
      <c r="J38" s="4"/>
      <c r="K38" s="4"/>
      <c r="L38" s="4"/>
      <c r="M38" s="4"/>
    </row>
    <row r="40" spans="1:13" x14ac:dyDescent="0.35">
      <c r="A40" t="s">
        <v>8</v>
      </c>
      <c r="B40" t="s">
        <v>3</v>
      </c>
      <c r="C40" s="9">
        <v>27000000</v>
      </c>
    </row>
    <row r="41" spans="1:13" x14ac:dyDescent="0.35">
      <c r="A41" t="s">
        <v>9</v>
      </c>
      <c r="B41" s="2" t="s">
        <v>4</v>
      </c>
      <c r="C41" s="1">
        <v>1</v>
      </c>
      <c r="D41" s="2"/>
      <c r="E41" s="2"/>
      <c r="F41" s="2"/>
      <c r="G41" s="2"/>
      <c r="H41" s="2"/>
      <c r="I41" s="2"/>
    </row>
    <row r="42" spans="1:13" x14ac:dyDescent="0.35">
      <c r="A42" t="s">
        <v>10</v>
      </c>
      <c r="B42" t="s">
        <v>5</v>
      </c>
      <c r="C42" s="9">
        <v>27000000</v>
      </c>
    </row>
    <row r="43" spans="1:13" x14ac:dyDescent="0.35">
      <c r="A43" t="s">
        <v>11</v>
      </c>
      <c r="B43" s="7" t="s">
        <v>6</v>
      </c>
      <c r="C43" s="11">
        <v>27000000</v>
      </c>
    </row>
    <row r="44" spans="1:13" x14ac:dyDescent="0.35">
      <c r="A44" t="s">
        <v>12</v>
      </c>
      <c r="B44" t="s">
        <v>7</v>
      </c>
      <c r="C44" s="12">
        <f>C43/C40</f>
        <v>1</v>
      </c>
    </row>
    <row r="48" spans="1:13" x14ac:dyDescent="0.35">
      <c r="B48" s="14" t="s">
        <v>19</v>
      </c>
    </row>
    <row r="49" spans="1:13" x14ac:dyDescent="0.35">
      <c r="B49" s="3" t="s">
        <v>0</v>
      </c>
      <c r="C49" s="3">
        <v>2015</v>
      </c>
      <c r="D49" s="3">
        <v>2016</v>
      </c>
      <c r="E49" s="3">
        <v>2017</v>
      </c>
      <c r="F49" s="3">
        <v>2018</v>
      </c>
      <c r="G49" s="3">
        <v>2019</v>
      </c>
      <c r="H49" s="3">
        <v>2020</v>
      </c>
      <c r="I49" s="3">
        <v>2021</v>
      </c>
      <c r="J49" s="3">
        <v>2022</v>
      </c>
      <c r="K49" s="3">
        <v>2023</v>
      </c>
      <c r="L49" s="3">
        <v>2024</v>
      </c>
      <c r="M49" s="3">
        <v>2025</v>
      </c>
    </row>
    <row r="50" spans="1:13" x14ac:dyDescent="0.35">
      <c r="B50" s="6" t="s">
        <v>15</v>
      </c>
      <c r="C50" s="4">
        <v>27000000</v>
      </c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x14ac:dyDescent="0.35">
      <c r="B51" s="6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x14ac:dyDescent="0.35">
      <c r="B52" s="13" t="s">
        <v>21</v>
      </c>
      <c r="C52" s="4">
        <v>300000</v>
      </c>
      <c r="D52" s="4">
        <v>300000</v>
      </c>
      <c r="E52" s="4">
        <v>300000</v>
      </c>
      <c r="F52" s="4">
        <v>300000</v>
      </c>
      <c r="G52" s="4">
        <v>300000</v>
      </c>
      <c r="H52" s="4">
        <v>300000</v>
      </c>
      <c r="I52" s="4">
        <v>300000</v>
      </c>
      <c r="J52" s="4">
        <v>300000</v>
      </c>
      <c r="K52" s="4">
        <v>300000</v>
      </c>
      <c r="L52" s="4">
        <v>300000</v>
      </c>
      <c r="M52" s="4">
        <v>300000</v>
      </c>
    </row>
    <row r="53" spans="1:13" x14ac:dyDescent="0.35">
      <c r="B53" s="13" t="s">
        <v>22</v>
      </c>
      <c r="C53" s="4">
        <v>300000</v>
      </c>
      <c r="D53" s="4">
        <v>300000</v>
      </c>
      <c r="E53" s="4">
        <v>300000</v>
      </c>
      <c r="F53" s="4">
        <v>300000</v>
      </c>
      <c r="G53" s="4">
        <v>300000</v>
      </c>
      <c r="H53" s="4">
        <v>300000</v>
      </c>
      <c r="I53" s="4">
        <v>300000</v>
      </c>
      <c r="J53" s="4">
        <v>300000</v>
      </c>
      <c r="K53" s="4">
        <v>300000</v>
      </c>
      <c r="L53" s="4">
        <v>300000</v>
      </c>
      <c r="M53" s="4">
        <v>300000</v>
      </c>
    </row>
    <row r="54" spans="1:13" x14ac:dyDescent="0.35">
      <c r="B54" s="3" t="s">
        <v>14</v>
      </c>
      <c r="C54" s="4">
        <f>C53-C52</f>
        <v>0</v>
      </c>
      <c r="D54" s="4">
        <f t="shared" ref="D54" si="11">D53-D52</f>
        <v>0</v>
      </c>
      <c r="E54" s="4">
        <f t="shared" ref="E54" si="12">E53-E52</f>
        <v>0</v>
      </c>
      <c r="F54" s="4">
        <f t="shared" ref="F54" si="13">F53-F52</f>
        <v>0</v>
      </c>
      <c r="G54" s="4">
        <f t="shared" ref="G54" si="14">G53-G52</f>
        <v>0</v>
      </c>
      <c r="H54" s="4">
        <f t="shared" ref="H54" si="15">H53-H52</f>
        <v>0</v>
      </c>
      <c r="I54" s="4">
        <f t="shared" ref="I54" si="16">I53-I52</f>
        <v>0</v>
      </c>
      <c r="J54" s="4">
        <f t="shared" ref="J54" si="17">J53-J52</f>
        <v>0</v>
      </c>
      <c r="K54" s="4">
        <f t="shared" ref="K54" si="18">K53-K52</f>
        <v>0</v>
      </c>
      <c r="L54" s="4">
        <f t="shared" ref="L54" si="19">L53-L52</f>
        <v>0</v>
      </c>
      <c r="M54" s="4">
        <f t="shared" ref="M54" si="20">M53-M52</f>
        <v>0</v>
      </c>
    </row>
    <row r="55" spans="1:13" x14ac:dyDescent="0.35">
      <c r="B55" s="6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x14ac:dyDescent="0.35">
      <c r="B56" s="6" t="s">
        <v>25</v>
      </c>
      <c r="C56" s="5">
        <v>1.34E-2</v>
      </c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35">
      <c r="B57" s="3" t="s">
        <v>16</v>
      </c>
      <c r="C57" s="8">
        <f>C54+NPV(C56,D54:M54)</f>
        <v>0</v>
      </c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ht="31" x14ac:dyDescent="0.35">
      <c r="B58" s="10" t="s">
        <v>20</v>
      </c>
      <c r="C58" s="8">
        <f>C50-C57</f>
        <v>27000000</v>
      </c>
      <c r="D58" s="4"/>
      <c r="E58" s="4"/>
      <c r="F58" s="4"/>
      <c r="G58" s="4"/>
      <c r="H58" s="4"/>
      <c r="I58" s="4"/>
      <c r="J58" s="4"/>
      <c r="K58" s="4"/>
      <c r="L58" s="4"/>
      <c r="M58" s="4"/>
    </row>
    <row r="60" spans="1:13" x14ac:dyDescent="0.35">
      <c r="A60" t="s">
        <v>8</v>
      </c>
      <c r="B60" t="s">
        <v>3</v>
      </c>
      <c r="C60" s="9">
        <v>27000000</v>
      </c>
    </row>
    <row r="61" spans="1:13" x14ac:dyDescent="0.35">
      <c r="A61" t="s">
        <v>9</v>
      </c>
      <c r="B61" s="2" t="s">
        <v>4</v>
      </c>
      <c r="C61" s="1">
        <v>1</v>
      </c>
      <c r="D61" s="2"/>
      <c r="E61" s="2"/>
      <c r="F61" s="2"/>
      <c r="G61" s="2"/>
      <c r="H61" s="2"/>
      <c r="I61" s="2"/>
    </row>
    <row r="62" spans="1:13" x14ac:dyDescent="0.35">
      <c r="A62" t="s">
        <v>10</v>
      </c>
      <c r="B62" t="s">
        <v>5</v>
      </c>
      <c r="C62" s="9">
        <v>27000000</v>
      </c>
    </row>
    <row r="63" spans="1:13" x14ac:dyDescent="0.35">
      <c r="A63" t="s">
        <v>11</v>
      </c>
      <c r="B63" s="7" t="s">
        <v>6</v>
      </c>
      <c r="C63" s="11">
        <v>27000000</v>
      </c>
    </row>
    <row r="64" spans="1:13" x14ac:dyDescent="0.35">
      <c r="A64" t="s">
        <v>12</v>
      </c>
      <c r="B64" t="s">
        <v>7</v>
      </c>
      <c r="C64" s="12">
        <f>C63/C60</f>
        <v>1</v>
      </c>
    </row>
    <row r="66" spans="2:2" x14ac:dyDescent="0.35">
      <c r="B66" t="s">
        <v>26</v>
      </c>
    </row>
    <row r="67" spans="2:2" x14ac:dyDescent="0.35">
      <c r="B67" t="s">
        <v>27</v>
      </c>
    </row>
  </sheetData>
  <phoneticPr fontId="6" type="noConversion"/>
  <printOptions horizontalCentered="1"/>
  <pageMargins left="0.70000000000000007" right="0.70000000000000007" top="0.75000000000000011" bottom="0.75000000000000011" header="0.30000000000000004" footer="0.30000000000000004"/>
  <pageSetup paperSize="9" scale="65" orientation="landscape" r:id="rId1"/>
  <headerFooter>
    <oddHeader>&amp;C&amp;"Calibri,Grassetto"&amp;18&amp;K800000Calcolo del deficit di finanziamento - aiuti agli investimenti sulle infrastrutture - Reg. (UE) n. 651/2014&amp;R&amp;"Calibri,Normale"&amp;K000000Allegato B2 a scheda tecnica B</oddHeader>
    <oddFooter>&amp;L&amp;"Calibri,Normale"&amp;14&amp;K000000 15/***/CR**/C3&amp;C&amp;"Calibri,Normale"&amp;14&amp;K3366FFConferenza delle Regioni e delle Province Autonome&amp;R&amp;"Calibri,Normale"&amp;K000000&amp;P</oddFooter>
  </headerFooter>
  <rowBreaks count="2" manualBreakCount="2">
    <brk id="45" max="16383" man="1"/>
    <brk id="68" max="16383" man="1"/>
  </rowBreaks>
  <colBreaks count="1" manualBreakCount="1">
    <brk id="15" max="1048575" man="1"/>
  </colBreaks>
  <extLst>
    <ext xmlns:mx="http://schemas.microsoft.com/office/mac/excel/2008/main" uri="{64002731-A6B0-56B0-2670-7721B7C09600}">
      <mx:PLV Mode="1" OnePage="0" WScale="65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5C03BDF4DEF949814414A14E61BC0B" ma:contentTypeVersion="0" ma:contentTypeDescription="Creare un nuovo documento." ma:contentTypeScope="" ma:versionID="015e747ac68dbf03934da2f6f8f9dc2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eec16d3e841ebf650196acacb84c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4801D2-4D6D-4AC0-9A62-9D4A4E8ED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7525A5-21B8-4C8F-9606-20827A54FF4C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DB465F3-B47E-4BCE-BDCA-8658757A79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Calcolo_deficit_finanziamento</vt:lpstr>
      <vt:lpstr>Calcolo_deficit_finanziamento!Area_stampa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-- --</dc:creator>
  <cp:lastModifiedBy>Trento Giacomo</cp:lastModifiedBy>
  <cp:lastPrinted>2015-02-15T18:30:17Z</cp:lastPrinted>
  <dcterms:created xsi:type="dcterms:W3CDTF">2014-10-15T14:17:59Z</dcterms:created>
  <dcterms:modified xsi:type="dcterms:W3CDTF">2026-06-12T07:02:58Z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0x010100C75C03BDF4DEF949814414A14E61BC0B</vt:lpwstr>
  </property>
  <property fmtid="{D5CDD505-2E9C-101B-9397-08002B2CF9AE}" pid="3" name="Order">
    <vt:r8>1399000</vt:r8>
  </property>
  <property fmtid="{D5CDD505-2E9C-101B-9397-08002B2CF9AE}" pid="4" name="xd_ProgID">
    <vt:lpwstr/>
  </property>
  <property fmtid="{D5CDD505-2E9C-101B-9397-08002B2CF9AE}" pid="5" name="TemplateUrl">
    <vt:lpwstr/>
  </property>
</Properties>
</file>