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X:\DC Risorse Agricole\Ispettorato Regionale Agricoltura\Vegetali\2024_Reti antinsetto\_ModelliRC2024\Modulistica\"/>
    </mc:Choice>
  </mc:AlternateContent>
  <xr:revisionPtr revIDLastSave="0" documentId="13_ncr:1_{EBA42C27-E59E-440B-B2EE-0876B4D69039}" xr6:coauthVersionLast="47" xr6:coauthVersionMax="47" xr10:uidLastSave="{00000000-0000-0000-0000-000000000000}"/>
  <workbookProtection workbookAlgorithmName="SHA-512" workbookHashValue="l+NL/fDpvTQRSMS0/XOHEBkffE+7uxxb8zu1g33CkyZ2Rhafci04OvuzK/8cJXdC6MSvIEkWkq1oyS8gx2QWSg==" workbookSaltValue="EjXaZeEiUmvUxwplp9DLAw==" workbookSpinCount="100000" lockStructure="1"/>
  <bookViews>
    <workbookView xWindow="-120" yWindow="240" windowWidth="29040" windowHeight="15480" tabRatio="500" firstSheet="1" activeTab="1" xr2:uid="{00000000-000D-0000-FFFF-FFFF00000000}"/>
  </bookViews>
  <sheets>
    <sheet name="Tabelle" sheetId="1" state="hidden" r:id="rId1"/>
    <sheet name="Domanda iniziale" sheetId="2" r:id="rId2"/>
    <sheet name="Allegato A" sheetId="3" r:id="rId3"/>
  </sheets>
  <definedNames>
    <definedName name="_xlnm.Print_Area" localSheetId="2">'Allegato A'!$A$1:$L$37</definedName>
    <definedName name="_xlnm.Print_Area" localSheetId="1">'Domanda iniziale'!$A$1:$P$259</definedName>
    <definedName name="DataFirma">'Domanda iniziale'!$C$253</definedName>
    <definedName name="ha_mq">Tabelle!$E$6</definedName>
    <definedName name="Massimale">Tabelle!$E$5</definedName>
    <definedName name="Nota1">'Domanda iniziale'!#REF!</definedName>
    <definedName name="Nota2">'Domanda iniziale'!#REF!</definedName>
    <definedName name="Nota3">'Domanda iniziale'!$B$139:$P$139</definedName>
    <definedName name="tBenef">Tabelle!$B$1:$P$2</definedName>
    <definedName name="tDatiDom">'Allegato A'!$A$9:$K$29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34" i="2" l="1"/>
  <c r="N130" i="2"/>
  <c r="L130" i="2"/>
  <c r="J130" i="2"/>
  <c r="H130" i="2"/>
  <c r="N79" i="2"/>
  <c r="L79" i="2"/>
  <c r="J79" i="2"/>
  <c r="E5" i="3"/>
  <c r="B5" i="3"/>
  <c r="N2" i="1"/>
  <c r="P2" i="1"/>
  <c r="O2" i="1"/>
  <c r="M2" i="1"/>
  <c r="L2" i="1"/>
  <c r="K2" i="1"/>
  <c r="I2" i="1"/>
  <c r="H2" i="1"/>
  <c r="G2" i="1"/>
  <c r="F2" i="1"/>
  <c r="E2" i="1"/>
  <c r="D2" i="1"/>
  <c r="C2" i="1"/>
  <c r="B2" i="1"/>
  <c r="I32" i="3"/>
  <c r="B32" i="3"/>
  <c r="N132" i="2"/>
  <c r="E31" i="1"/>
  <c r="E30" i="1"/>
  <c r="J198" i="2"/>
  <c r="A198" i="2"/>
  <c r="J93" i="2"/>
  <c r="A93" i="2"/>
  <c r="O22" i="2" l="1"/>
  <c r="J2" i="1" s="1"/>
  <c r="B57" i="2"/>
  <c r="B56" i="2"/>
  <c r="B55" i="2"/>
  <c r="B54" i="2"/>
  <c r="B53" i="2"/>
  <c r="B127" i="2"/>
  <c r="H127" i="2" s="1"/>
  <c r="B125" i="2"/>
  <c r="H125" i="2" s="1"/>
  <c r="B123" i="2"/>
  <c r="H123" i="2" s="1"/>
  <c r="B121" i="2"/>
  <c r="H121" i="2" s="1"/>
  <c r="B120" i="2"/>
  <c r="H120" i="2" s="1"/>
  <c r="J47" i="2"/>
  <c r="A47" i="2"/>
  <c r="J59" i="2"/>
  <c r="A35" i="3"/>
  <c r="I1" i="3"/>
  <c r="A1" i="3"/>
  <c r="J150" i="2"/>
  <c r="A150" i="2"/>
  <c r="F127" i="2"/>
  <c r="F125" i="2"/>
  <c r="F123" i="2"/>
  <c r="F121" i="2"/>
  <c r="F120" i="2"/>
  <c r="E29" i="1"/>
  <c r="J125" i="2" l="1"/>
  <c r="N125" i="2" s="1"/>
  <c r="J123" i="2"/>
  <c r="N123" i="2" s="1"/>
  <c r="J120" i="2"/>
  <c r="N120" i="2" s="1"/>
  <c r="J121" i="2"/>
  <c r="N121" i="2" s="1"/>
  <c r="J127" i="2"/>
  <c r="N127" i="2" s="1"/>
</calcChain>
</file>

<file path=xl/sharedStrings.xml><?xml version="1.0" encoding="utf-8"?>
<sst xmlns="http://schemas.openxmlformats.org/spreadsheetml/2006/main" count="702" uniqueCount="393">
  <si>
    <t>Coltura</t>
  </si>
  <si>
    <t>Parametri</t>
  </si>
  <si>
    <t>valore</t>
  </si>
  <si>
    <t>u.d.m.</t>
  </si>
  <si>
    <t>Comune</t>
  </si>
  <si>
    <t>SiglaProv</t>
  </si>
  <si>
    <t>Scegli coltura</t>
  </si>
  <si>
    <t>Limite massimo Ammissibile</t>
  </si>
  <si>
    <t>euro</t>
  </si>
  <si>
    <t>Seleziona Comune</t>
  </si>
  <si>
    <t>Actinidia</t>
  </si>
  <si>
    <t>Conversione: mq in ettari</t>
  </si>
  <si>
    <t>ha/mq</t>
  </si>
  <si>
    <t>Albicocco</t>
  </si>
  <si>
    <t>AIELLO DEL FRIULI</t>
  </si>
  <si>
    <t>UD</t>
  </si>
  <si>
    <t>Ciliegio</t>
  </si>
  <si>
    <t>AMARO</t>
  </si>
  <si>
    <t>Melo</t>
  </si>
  <si>
    <t>AMPEZZO</t>
  </si>
  <si>
    <t>Pesco</t>
  </si>
  <si>
    <t>Spunta</t>
  </si>
  <si>
    <t>ANDREIS</t>
  </si>
  <si>
    <t>PN</t>
  </si>
  <si>
    <t>Pero</t>
  </si>
  <si>
    <t>AQUILEIA</t>
  </si>
  <si>
    <t>Susino</t>
  </si>
  <si>
    <t>ARBA</t>
  </si>
  <si>
    <t>ARTA TERME</t>
  </si>
  <si>
    <t>ARTEGNA</t>
  </si>
  <si>
    <t>Ruolo</t>
  </si>
  <si>
    <t>ARZENE</t>
  </si>
  <si>
    <t>ATTIMIS</t>
  </si>
  <si>
    <t>Titolare</t>
  </si>
  <si>
    <t>COSTO AMMISSIBILE</t>
  </si>
  <si>
    <t>AVIANO</t>
  </si>
  <si>
    <t>Rappresentante Legale</t>
  </si>
  <si>
    <t>Soluzione</t>
  </si>
  <si>
    <t>Minimo</t>
  </si>
  <si>
    <t>Massimo</t>
  </si>
  <si>
    <t>AZZANO DECIMO</t>
  </si>
  <si>
    <t>Scegli soluzione</t>
  </si>
  <si>
    <t>BAGNARIA ARSA</t>
  </si>
  <si>
    <t>Monofilare</t>
  </si>
  <si>
    <t>BARCIS</t>
  </si>
  <si>
    <t>Monoblocco con rete NON installata</t>
  </si>
  <si>
    <t>BASILIANO</t>
  </si>
  <si>
    <t>Monoblocco con rete installata in Comuni danneggiati</t>
  </si>
  <si>
    <t>BERTIOLO</t>
  </si>
  <si>
    <t>Monoblocco con rete installata in altri Comuni</t>
  </si>
  <si>
    <t>BICINICCO</t>
  </si>
  <si>
    <t>Interventi migliorativi su soluzioni monoblocco</t>
  </si>
  <si>
    <t>BORDANO</t>
  </si>
  <si>
    <t>BRUGNERA</t>
  </si>
  <si>
    <t>BUDOIA</t>
  </si>
  <si>
    <t>BUJA</t>
  </si>
  <si>
    <t>BUTTRIO</t>
  </si>
  <si>
    <t>CAMINO AL TAGLIAMENTO</t>
  </si>
  <si>
    <t>CAMPOFORMIDO</t>
  </si>
  <si>
    <t>CAMPOLONGO TAPOGLIANO</t>
  </si>
  <si>
    <t>CANEVA</t>
  </si>
  <si>
    <t>CAPRIVA DEL FRIULI</t>
  </si>
  <si>
    <t>GO</t>
  </si>
  <si>
    <t>CARLINO</t>
  </si>
  <si>
    <t>CASARSA DELLA DELIZIA</t>
  </si>
  <si>
    <t>CASSACCO</t>
  </si>
  <si>
    <t>CASTELNOVO DEL FRIULI</t>
  </si>
  <si>
    <t>CASTIONS DI STRADA</t>
  </si>
  <si>
    <t>CAVASSO NUOVO</t>
  </si>
  <si>
    <t>CAVAZZO CARNICO</t>
  </si>
  <si>
    <t>CERCIVENTO</t>
  </si>
  <si>
    <t>CERVIGNANO DEL FRIULI</t>
  </si>
  <si>
    <t>CHIONS</t>
  </si>
  <si>
    <t>CHIOPRIS-VISCONE</t>
  </si>
  <si>
    <t>CHIUSAFORTE</t>
  </si>
  <si>
    <t>CIMOLAIS</t>
  </si>
  <si>
    <t>CIVIDALE DEL FRIULI</t>
  </si>
  <si>
    <t>CLAUT</t>
  </si>
  <si>
    <t>CLAUZETTO</t>
  </si>
  <si>
    <t>CODROIPO</t>
  </si>
  <si>
    <t>COLLOREDO DI MONTE ALBANO</t>
  </si>
  <si>
    <t>COMEGLIANS</t>
  </si>
  <si>
    <t>CORDENONS</t>
  </si>
  <si>
    <t>CORDOVADO</t>
  </si>
  <si>
    <t>CORMONS</t>
  </si>
  <si>
    <t>CORNO DI ROSAZZO</t>
  </si>
  <si>
    <t>COSEANO</t>
  </si>
  <si>
    <t>DIGNANO</t>
  </si>
  <si>
    <t>DOBERDÒ DEL LAGO</t>
  </si>
  <si>
    <t>DOGNA</t>
  </si>
  <si>
    <t>DOLEGNA DEL COLLIO</t>
  </si>
  <si>
    <t>DRENCHIA</t>
  </si>
  <si>
    <t>DUINO AURISINA</t>
  </si>
  <si>
    <t>TS</t>
  </si>
  <si>
    <t>ENEMONZO</t>
  </si>
  <si>
    <t>ERTO E CASSO</t>
  </si>
  <si>
    <t>FAEDIS</t>
  </si>
  <si>
    <t>FAGAGNA</t>
  </si>
  <si>
    <t>FANNA</t>
  </si>
  <si>
    <t>FARRA D'ISONZO</t>
  </si>
  <si>
    <t>FIUME VENETO</t>
  </si>
  <si>
    <t>FIUMICELLO</t>
  </si>
  <si>
    <t>FIUMICELLO VILLA VICENTINA</t>
  </si>
  <si>
    <t>FLAIBANO</t>
  </si>
  <si>
    <t>FOGLIANO REDIPUGLIA</t>
  </si>
  <si>
    <t>FONTANAFREDDA</t>
  </si>
  <si>
    <t>FORGARIA NEL FRIULI</t>
  </si>
  <si>
    <t>FORNI AVOLTRI</t>
  </si>
  <si>
    <t>FORNI DI SOPRA</t>
  </si>
  <si>
    <t>FORNI DI SOTTO</t>
  </si>
  <si>
    <t>FRISANCO</t>
  </si>
  <si>
    <t>GEMONA DEL FRIULI</t>
  </si>
  <si>
    <t>GONARS</t>
  </si>
  <si>
    <t>GORIZIA</t>
  </si>
  <si>
    <t>GRADISCA D'ISONZO</t>
  </si>
  <si>
    <t>GRADO</t>
  </si>
  <si>
    <t>GRIMACCO</t>
  </si>
  <si>
    <t>LATISANA</t>
  </si>
  <si>
    <t>LAUCO</t>
  </si>
  <si>
    <t>LESTIZZA</t>
  </si>
  <si>
    <t>LIGNANO SABBIADORO</t>
  </si>
  <si>
    <t>LIGOSULLO</t>
  </si>
  <si>
    <t>LUSEVERA</t>
  </si>
  <si>
    <t>MAGNANO IN RIVIERA</t>
  </si>
  <si>
    <t>MAJANO</t>
  </si>
  <si>
    <t>MALBORGHETTO VALBRUNA</t>
  </si>
  <si>
    <t>MANIAGO</t>
  </si>
  <si>
    <t>MANZANO</t>
  </si>
  <si>
    <t>MARANO LAGUNARE</t>
  </si>
  <si>
    <t>MARIANO DEL FRIULI</t>
  </si>
  <si>
    <t>MARTIGNACCO</t>
  </si>
  <si>
    <t>MEDEA</t>
  </si>
  <si>
    <t>MEDUNO</t>
  </si>
  <si>
    <t>MERETO DI TOMBA</t>
  </si>
  <si>
    <t>MOGGIO UDINESE</t>
  </si>
  <si>
    <t>MOIMACCO</t>
  </si>
  <si>
    <t>MONFALCONE</t>
  </si>
  <si>
    <t>MONRUPINO</t>
  </si>
  <si>
    <t>MONTENARS</t>
  </si>
  <si>
    <t>MONTEREALE VALCELLINA</t>
  </si>
  <si>
    <t>MORARO</t>
  </si>
  <si>
    <t>MORSANO AL TAGLIAMENTO</t>
  </si>
  <si>
    <t>MORTEGLIANO</t>
  </si>
  <si>
    <t>MORUZZO</t>
  </si>
  <si>
    <t>MOSSA</t>
  </si>
  <si>
    <t>MUGGIA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</si>
  <si>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</si>
  <si>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</si>
  <si>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</si>
  <si>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</si>
  <si>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</si>
  <si>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</si>
  <si>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</si>
  <si>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</si>
  <si>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</si>
  <si>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PASIANO DI PORDENONE</t>
  </si>
  <si>
    <t>PAULARO</t>
  </si>
  <si>
    <t>PAVIA DI UDINE</t>
  </si>
  <si>
    <t>PINZANO AL TAGLIAMENTO</t>
  </si>
  <si>
    <t>POCENIA</t>
  </si>
  <si>
    <t>POLCENIGO</t>
  </si>
  <si>
    <t>PONTEBBA</t>
  </si>
  <si>
    <t>PORCIA</t>
  </si>
  <si>
    <t>PORDENONE</t>
  </si>
  <si>
    <t>PORPETTO</t>
  </si>
  <si>
    <t>POVOLETTO</t>
  </si>
  <si>
    <t>POZZUOLO DEL FRIULI</t>
  </si>
  <si>
    <t>PRADAMANO</t>
  </si>
  <si>
    <t>PRATA DI PORDENONE</t>
  </si>
  <si>
    <t>PRATO CARNICO</t>
  </si>
  <si>
    <t>PRAVISDOMINI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</si>
  <si>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</si>
  <si>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</si>
  <si>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</si>
  <si>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</si>
  <si>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</si>
  <si>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</si>
  <si>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</si>
  <si>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</si>
  <si>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</si>
  <si>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</si>
  <si>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</si>
  <si>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</si>
  <si>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</si>
  <si>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</si>
  <si>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RIVIGNANO</t>
  </si>
  <si>
    <t>RIVIGNANO TEOR</t>
  </si>
  <si>
    <t>ROMANS D'ISONZO</t>
  </si>
  <si>
    <t>RONCHI DEI LEGIONARI</t>
  </si>
  <si>
    <t>RONCHIS</t>
  </si>
  <si>
    <t>ROVEREDO IN PIANO</t>
  </si>
  <si>
    <t>RUDA</t>
  </si>
  <si>
    <t>SACILE</t>
  </si>
  <si>
    <t>SAGRADO</t>
  </si>
  <si>
    <t>SAN CANZIAN D'ISONZO</t>
  </si>
  <si>
    <t>SAN DANIELE DEL FRIULI</t>
  </si>
  <si>
    <t>SAN DORLIGO DELLA VALLE</t>
  </si>
  <si>
    <t>SAN FLORIANO DEL COLLIO</t>
  </si>
  <si>
    <t>SAN GIORGIO DELLA RICHINVELDA</t>
  </si>
  <si>
    <t>SAN GIORGIO DI NOGARO</t>
  </si>
  <si>
    <t>SAN GIOVANNI AL NATISONE</t>
  </si>
  <si>
    <t>SAN LEONARDO</t>
  </si>
  <si>
    <t>SAN LORENZO ISONTINO</t>
  </si>
  <si>
    <t>SAN MARTINO AL TAGLIAMENTO</t>
  </si>
  <si>
    <t>SAN PIER D'ISONZO</t>
  </si>
  <si>
    <t>SAN PIETRO AL NATISONE</t>
  </si>
  <si>
    <t>SAN QUIRINO</t>
  </si>
  <si>
    <t>SAN VITO AL TAGLIAMENTO</t>
  </si>
  <si>
    <t>SAN VITO AL TORRE</t>
  </si>
  <si>
    <t>SAN VITO DI FAGAGNA</t>
  </si>
  <si>
    <t>SANTA MARIA LA LONGA</t>
  </si>
  <si>
    <t>SAPPADA</t>
  </si>
  <si>
    <t>SAURIS</t>
  </si>
  <si>
    <t>SAVOGNA</t>
  </si>
  <si>
    <t>SAVOGNA D'ISONZO</t>
  </si>
  <si>
    <t>SEDEGLIANO</t>
  </si>
  <si>
    <t>SEQUALS</t>
  </si>
  <si>
    <t>SESTO AL REGHENA</t>
  </si>
  <si>
    <t>SGONICO</t>
  </si>
  <si>
    <t>SOCCHIEVE</t>
  </si>
  <si>
    <t>SPILIMBERGO</t>
  </si>
  <si>
    <t>STARANZANO</t>
  </si>
  <si>
    <t>STREGNA</t>
  </si>
  <si>
    <t>SUTRIO</t>
  </si>
  <si>
    <t>TAIPANA</t>
  </si>
  <si>
    <t>TALMASSONS</t>
  </si>
  <si>
    <t>TARCENTO</t>
  </si>
  <si>
    <t>TARVISIO</t>
  </si>
  <si>
    <t>TAVAGNACCO</t>
  </si>
  <si>
    <t>TEOR</t>
  </si>
  <si>
    <t>TERZO D'AQUILEIA</t>
  </si>
  <si>
    <t>TOLMEZZO</t>
  </si>
  <si>
    <t>TORREANO</t>
  </si>
  <si>
    <t>TORVISCOSA</t>
  </si>
  <si>
    <t>TRAMONTI DI SOPRA</t>
  </si>
  <si>
    <t>TRAMONTI DI SOTTO</t>
  </si>
  <si>
    <t>TRASAGHIS</t>
  </si>
  <si>
    <t>TRAVESIO</t>
  </si>
  <si>
    <t>TREPPO CARNICO</t>
  </si>
  <si>
    <t>TREPPO GRANDE</t>
  </si>
  <si>
    <t>TREPPO LIGOSULLO</t>
  </si>
  <si>
    <t>TRICESIMO</t>
  </si>
  <si>
    <t>TRIESTE</t>
  </si>
  <si>
    <t>TRIVIGNANO UDINESE</t>
  </si>
  <si>
    <t>TURRIACO</t>
  </si>
  <si>
    <t>UDINE</t>
  </si>
  <si>
    <t>VAJONT</t>
  </si>
  <si>
    <t>VALVASONE</t>
  </si>
  <si>
    <t>VALVASONE ARZENE</t>
  </si>
  <si>
    <t>VARMO</t>
  </si>
  <si>
    <t>VENZONE</t>
  </si>
  <si>
    <t>VERZEGNIS</t>
  </si>
  <si>
    <t>VILLA SANTINA</t>
  </si>
  <si>
    <t>VILLA VICENTINA</t>
  </si>
  <si>
    <t>VILLESSE</t>
  </si>
  <si>
    <t>VISCO</t>
  </si>
  <si>
    <t>VITO D'ASIO</t>
  </si>
  <si>
    <t>VIVARO</t>
  </si>
  <si>
    <t>ZOPPOLA</t>
  </si>
  <si>
    <t>ZUGLIO</t>
  </si>
  <si>
    <t>Direzione centrale risorse agroalimentari, forestali e ittiche
Ispettorato regionale dell’agricoltura
via Sabbadini, 31 - Udine (UD)</t>
  </si>
  <si>
    <t>Il/La sottoscritto/a</t>
  </si>
  <si>
    <t>codice fiscale</t>
  </si>
  <si>
    <t>recapito telefonico</t>
  </si>
  <si>
    <r>
      <rPr>
        <sz val="11"/>
        <rFont val="DecimaWE Rg"/>
      </rPr>
      <t xml:space="preserve">in qualità di </t>
    </r>
    <r>
      <rPr>
        <vertAlign val="superscript"/>
        <sz val="11"/>
        <rFont val="DecimaWE Rg"/>
      </rPr>
      <t>1</t>
    </r>
  </si>
  <si>
    <r>
      <rPr>
        <sz val="11"/>
        <rFont val="DecimaWE Rg"/>
      </rPr>
      <t xml:space="preserve">dell’azienda </t>
    </r>
    <r>
      <rPr>
        <vertAlign val="superscript"/>
        <sz val="11"/>
        <rFont val="DecimaWE Rg"/>
      </rPr>
      <t>2</t>
    </r>
  </si>
  <si>
    <r>
      <rPr>
        <sz val="11"/>
        <color rgb="FF000000"/>
        <rFont val="DecimaWE Rg"/>
      </rPr>
      <t xml:space="preserve">codice </t>
    </r>
    <r>
      <rPr>
        <sz val="11"/>
        <rFont val="DecimaWE Rg"/>
      </rPr>
      <t>fiscale (CUAA)</t>
    </r>
  </si>
  <si>
    <t>partita iva</t>
  </si>
  <si>
    <r>
      <rPr>
        <sz val="11"/>
        <color rgb="FF000000"/>
        <rFont val="DecimaWE Rg"/>
      </rPr>
      <t>sede legale (</t>
    </r>
    <r>
      <rPr>
        <sz val="8"/>
        <color rgb="FF000000"/>
        <rFont val="DecimaWE Rg"/>
      </rPr>
      <t>comune</t>
    </r>
    <r>
      <rPr>
        <sz val="11"/>
        <color rgb="FF000000"/>
        <rFont val="DecimaWE Rg"/>
      </rPr>
      <t>)</t>
    </r>
  </si>
  <si>
    <t>Prov.</t>
  </si>
  <si>
    <t>recapito tel. dell’azienda</t>
  </si>
  <si>
    <t>indirizzo e-mail dell’azienda</t>
  </si>
  <si>
    <t>PEC</t>
  </si>
  <si>
    <t>CHIEDE</t>
  </si>
  <si>
    <t>la concessione del contributo a sostegno delle spese per l’acquisto e l’installazione di reti antinsetto, sulle particelle</t>
  </si>
  <si>
    <t>catastali e superfici indicate in</t>
  </si>
  <si>
    <t>Allegato A</t>
  </si>
  <si>
    <t>Costo ammissibile (euro/ha)</t>
  </si>
  <si>
    <t>ha.a.ca</t>
  </si>
  <si>
    <t>Costo totale ammissibile
(euro)</t>
  </si>
  <si>
    <t>Costo totale rideterminato sulla base del massimale di spesa (euro)</t>
  </si>
  <si>
    <t>Totali</t>
  </si>
  <si>
    <r>
      <rPr>
        <vertAlign val="superscript"/>
        <sz val="9"/>
        <color theme="1"/>
        <rFont val="DecimaWE Rg"/>
      </rPr>
      <t>1</t>
    </r>
    <r>
      <rPr>
        <sz val="9"/>
        <color theme="1"/>
        <rFont val="DecimaWE Rg"/>
        <family val="2"/>
        <charset val="1"/>
      </rPr>
      <t xml:space="preserve"> Nel caso di ditta individuale indicare “titolare”, negli altri casi “rappresentante legale”.</t>
    </r>
  </si>
  <si>
    <r>
      <rPr>
        <vertAlign val="superscript"/>
        <sz val="9"/>
        <color theme="1"/>
        <rFont val="DecimaWE Rg"/>
      </rPr>
      <t>2</t>
    </r>
    <r>
      <rPr>
        <sz val="9"/>
        <color theme="1"/>
        <rFont val="DecimaWE Rg"/>
        <family val="2"/>
        <charset val="1"/>
      </rPr>
      <t xml:space="preserve"> Nel caso di ditta individuale riportare il cognome e il nome del titolare.</t>
    </r>
  </si>
  <si>
    <r>
      <rPr>
        <sz val="9"/>
        <color rgb="FF000000"/>
        <rFont val="DecimaWE Rg"/>
      </rPr>
      <t>a.</t>
    </r>
    <r>
      <rPr>
        <sz val="9"/>
        <color rgb="FF000000"/>
        <rFont val="Times New Roman"/>
        <family val="1"/>
        <charset val="1"/>
      </rPr>
      <t xml:space="preserve"> </t>
    </r>
    <r>
      <rPr>
        <b/>
        <sz val="9"/>
        <color rgb="FF000000"/>
        <rFont val="DecimaWE Rg"/>
      </rPr>
      <t>Monofilare</t>
    </r>
    <r>
      <rPr>
        <sz val="9"/>
        <color rgb="FF000000"/>
        <rFont val="DecimaWE Rg"/>
      </rPr>
      <t>, costo massimo ammissibile: 15.000,00 euro/ha.</t>
    </r>
  </si>
  <si>
    <r>
      <rPr>
        <sz val="9"/>
        <color rgb="FF000000"/>
        <rFont val="DecimaWE Rg"/>
      </rPr>
      <t>b.</t>
    </r>
    <r>
      <rPr>
        <sz val="9"/>
        <color rgb="FF000000"/>
        <rFont val="Times New Roman"/>
        <family val="1"/>
        <charset val="1"/>
      </rPr>
      <t xml:space="preserve"> </t>
    </r>
    <r>
      <rPr>
        <b/>
        <sz val="9"/>
        <rFont val="DecimaWE Rg"/>
      </rPr>
      <t>Monoblocco con rete</t>
    </r>
    <r>
      <rPr>
        <sz val="9"/>
        <rFont val="DecimaWE Rg"/>
      </rPr>
      <t xml:space="preserve"> antigrandine precedentemente </t>
    </r>
    <r>
      <rPr>
        <b/>
        <sz val="9"/>
        <rFont val="DecimaWE Rg"/>
      </rPr>
      <t>NON installata</t>
    </r>
    <r>
      <rPr>
        <sz val="9"/>
        <color rgb="FF000000"/>
        <rFont val="DecimaWE Rg"/>
      </rPr>
      <t>, costo massimo ammissibile: 20.000,00 euro/ha.</t>
    </r>
  </si>
  <si>
    <r>
      <rPr>
        <sz val="9"/>
        <color rgb="FF000000"/>
        <rFont val="DecimaWE Rg"/>
      </rPr>
      <t>c.</t>
    </r>
    <r>
      <rPr>
        <sz val="9"/>
        <color rgb="FF000000"/>
        <rFont val="Times New Roman"/>
        <family val="1"/>
        <charset val="1"/>
      </rPr>
      <t xml:space="preserve"> </t>
    </r>
    <r>
      <rPr>
        <b/>
        <sz val="9"/>
        <rFont val="DecimaWE Rg"/>
      </rPr>
      <t>Monoblocco con rete</t>
    </r>
    <r>
      <rPr>
        <sz val="9"/>
        <rFont val="DecimaWE Rg"/>
      </rPr>
      <t xml:space="preserve"> antigrandine precedentemente </t>
    </r>
    <r>
      <rPr>
        <b/>
        <sz val="9"/>
        <rFont val="DecimaWE Rg"/>
      </rPr>
      <t>installata</t>
    </r>
    <r>
      <rPr>
        <sz val="9"/>
        <color rgb="FF000000"/>
        <rFont val="DecimaWE Rg"/>
      </rPr>
      <t xml:space="preserve"> nei comuni gravemente danneggiati, costo massimo ammissibile: 20.000,00 euro/ha.</t>
    </r>
  </si>
  <si>
    <r>
      <rPr>
        <sz val="9"/>
        <color rgb="FF000000"/>
        <rFont val="DecimaWE Rg"/>
      </rPr>
      <t>d.</t>
    </r>
    <r>
      <rPr>
        <sz val="9"/>
        <color rgb="FF000000"/>
        <rFont val="Times New Roman"/>
        <family val="1"/>
        <charset val="1"/>
      </rPr>
      <t xml:space="preserve"> </t>
    </r>
    <r>
      <rPr>
        <b/>
        <sz val="9"/>
        <rFont val="DecimaWE Rg"/>
      </rPr>
      <t>Monoblocco con rete</t>
    </r>
    <r>
      <rPr>
        <sz val="9"/>
        <rFont val="DecimaWE Rg"/>
      </rPr>
      <t xml:space="preserve"> antigrandine precedentemente </t>
    </r>
    <r>
      <rPr>
        <b/>
        <sz val="9"/>
        <rFont val="DecimaWE Rg"/>
      </rPr>
      <t>installata</t>
    </r>
    <r>
      <rPr>
        <sz val="9"/>
        <color rgb="FF000000"/>
        <rFont val="DecimaWE Rg"/>
      </rPr>
      <t xml:space="preserve"> nei comuni diversi da quelli gravemente danneggiati, costo massimo ammissibile: 5.000,00 euro/ha.</t>
    </r>
  </si>
  <si>
    <r>
      <rPr>
        <sz val="9"/>
        <color rgb="FF000000"/>
        <rFont val="DecimaWE Rg"/>
      </rPr>
      <t>e.</t>
    </r>
    <r>
      <rPr>
        <sz val="9"/>
        <color rgb="FF000000"/>
        <rFont val="Times New Roman"/>
        <family val="1"/>
        <charset val="1"/>
      </rPr>
      <t xml:space="preserve"> </t>
    </r>
    <r>
      <rPr>
        <b/>
        <sz val="9"/>
        <color rgb="FF000000"/>
        <rFont val="DecimaWE Rg"/>
      </rPr>
      <t xml:space="preserve">Interventi migliorativi su soluzioni monoblocco </t>
    </r>
    <r>
      <rPr>
        <sz val="9"/>
        <color rgb="FF000000"/>
        <rFont val="DecimaWE Rg"/>
      </rPr>
      <t>preesistenti o di nuova realizzazione finalizzati a perfezionare la sigillatura degli impianti, costo massimo ammissibile: 3.500,00 euro/ha.</t>
    </r>
  </si>
  <si>
    <t>Consapevole delle sanzioni penali richiamate dall’art. 76 del d.p.r. 28 dicembre 2000, n. 445 (Testo unico delle disposizioni legislative e regolamentari in materia di documentazione amministrativa) per il caso di rilascio di mendaci dichiarazioni, formazione di atti falsi o loro uso, ai sensi degli artt. 46 e 47 dello stesso d.p.r.</t>
  </si>
  <si>
    <t>DICHIARA</t>
  </si>
  <si>
    <t>-</t>
  </si>
  <si>
    <t>che per gli investimenti oggetto della presente domanda, non sono stati richiesti né ottenuti ulteriori aiuti;</t>
  </si>
  <si>
    <t xml:space="preserve">ALLEGATI </t>
  </si>
  <si>
    <t>Data</t>
  </si>
  <si>
    <t xml:space="preserve">Firma    </t>
  </si>
  <si>
    <t>Informativa ai sensi del regolamento europeo 2016/679/UE art. 13 sulla protezione delle persone fisiche con riguardo al trattamento dei dati personali. Accesso al sito istituzionale della Regione autonoma Friuli Venezia Giulia, mediante il seguente collegamento: www.regione.fvg.it/rafvg/cms/RAFVG/privacy .</t>
  </si>
  <si>
    <t>ALLEGATO A</t>
  </si>
  <si>
    <t>CUAA:</t>
  </si>
  <si>
    <t>Azienda:</t>
  </si>
  <si>
    <t>Torna alla domanda</t>
  </si>
  <si>
    <t>La concessione del contributo a sostegno delle spese per l’acquisto e l’installazione di reti antinsetto, sulle seguenti particelle catastali (un riga per particella):</t>
  </si>
  <si>
    <t>Sez.</t>
  </si>
  <si>
    <t>Fog.</t>
  </si>
  <si>
    <t>Part.</t>
  </si>
  <si>
    <t>Sub.</t>
  </si>
  <si>
    <r>
      <rPr>
        <b/>
        <sz val="11"/>
        <color rgb="FF000000"/>
        <rFont val="DecimaWE Rg"/>
      </rPr>
      <t>Soluzione scelta</t>
    </r>
    <r>
      <rPr>
        <b/>
        <vertAlign val="superscript"/>
        <sz val="11"/>
        <color rgb="FF000000"/>
        <rFont val="DecimaWE Rg"/>
      </rPr>
      <t>5</t>
    </r>
  </si>
  <si>
    <r>
      <rPr>
        <vertAlign val="superscript"/>
        <sz val="9"/>
        <color theme="1"/>
        <rFont val="DecimaWE Rg"/>
      </rPr>
      <t>*</t>
    </r>
    <r>
      <rPr>
        <sz val="9"/>
        <color theme="1"/>
        <rFont val="DecimaWE Rg"/>
        <family val="2"/>
        <charset val="1"/>
      </rPr>
      <t xml:space="preserve"> (Allegato A) Superficie totale dell'impianto antinsetto compresa la superficie occupata dalla rete perimetrale.</t>
    </r>
  </si>
  <si>
    <t>- la verifica di avvenuta realizzazione delle opere in riferimento alla concessione del contrinuto con decreto di</t>
  </si>
  <si>
    <t>concessione n°</t>
  </si>
  <si>
    <t>del</t>
  </si>
  <si>
    <t>- che il pagamento avvenga con accreditamento sul conto corrente di seguito indicato:</t>
  </si>
  <si>
    <t>Dati relativi al pagamento</t>
  </si>
  <si>
    <t>IBAN</t>
  </si>
  <si>
    <t>Istituto di credito</t>
  </si>
  <si>
    <t>Intestato a</t>
  </si>
  <si>
    <t>QUADRO A: RICHIESTA DI AVVENUTA REALIZZAZIONE DELLE OPERE  - OBBLIGATORIO</t>
  </si>
  <si>
    <t>TABELLA RIEPILOGATIVA DELL'INTERVENTO</t>
  </si>
  <si>
    <t>Soluzione adottata</t>
  </si>
  <si>
    <r>
      <t>Superficie
(mq)</t>
    </r>
    <r>
      <rPr>
        <vertAlign val="superscript"/>
        <sz val="11"/>
        <color rgb="FF000000"/>
        <rFont val="DecimaWE Rg"/>
      </rPr>
      <t>3</t>
    </r>
  </si>
  <si>
    <r>
      <t>Costo ammesso
(euro)</t>
    </r>
    <r>
      <rPr>
        <vertAlign val="superscript"/>
        <sz val="11"/>
        <color rgb="FF000000"/>
        <rFont val="DecimaWE Rg"/>
      </rPr>
      <t>4</t>
    </r>
  </si>
  <si>
    <t>Totale Superficie</t>
  </si>
  <si>
    <t>QUADRO ECONOMICO (elenco fatture)</t>
  </si>
  <si>
    <t>Ditta</t>
  </si>
  <si>
    <t>n° fattura</t>
  </si>
  <si>
    <t>Data fattura</t>
  </si>
  <si>
    <t>Totale imponibile (euro)</t>
  </si>
  <si>
    <t>Totale ivato (euro)</t>
  </si>
  <si>
    <r>
      <rPr>
        <vertAlign val="superscript"/>
        <sz val="9"/>
        <color rgb="FF000000"/>
        <rFont val="DecimaWE Rg"/>
      </rPr>
      <t>3</t>
    </r>
    <r>
      <rPr>
        <sz val="9"/>
        <color rgb="FF000000"/>
        <rFont val="DecimaWE Rg"/>
      </rPr>
      <t xml:space="preserve"> Superficie investita dalla rete antinsetto</t>
    </r>
  </si>
  <si>
    <r>
      <rPr>
        <vertAlign val="superscript"/>
        <sz val="9"/>
        <color rgb="FF000000"/>
        <rFont val="DecimaWE Rg"/>
      </rPr>
      <t>4</t>
    </r>
    <r>
      <rPr>
        <sz val="9"/>
        <color rgb="FF000000"/>
        <rFont val="DecimaWE Rg"/>
      </rPr>
      <t xml:space="preserve"> Spesa ammessa in fase iniziale riportata sul decreto di concessione</t>
    </r>
  </si>
  <si>
    <t>QUADRO B: VARIANTE (RELAZIONE DI VARIANTE) - FACOLTATIVO</t>
  </si>
  <si>
    <t>In merito all'intervento realizzato comunica di:</t>
  </si>
  <si>
    <t xml:space="preserve"> </t>
  </si>
  <si>
    <t>NON aver eseguito varianti rispetto a quanto previsto in fase di concessione dell’aiuto.</t>
  </si>
  <si>
    <t>aver eseguito varianti, rispetto a quanto ammesso in fase iniziale, a seguito delle seguenti motivazioni:</t>
  </si>
  <si>
    <t>- Che le varianti effettuate hanno riguardato le seguenti caratteristiche :</t>
  </si>
  <si>
    <t>1. Modifica dell'impianto relativo alla rete (es. localizzazione, superficie, specie arborea degli impianti, soluzione adotatta)</t>
  </si>
  <si>
    <t>Si descrivano brevemente le caratteristiche dei nuovi impianti (tipologia di rete, sesto di impianto pali a supporto della rete, disposizione e lunghezza dei filari ecc.)</t>
  </si>
  <si>
    <t>2. Altro (dettagliare altre varianti rispetto a quanto ammesso in fase iniziale):</t>
  </si>
  <si>
    <t>Selezionare la casella corrispondente</t>
  </si>
  <si>
    <t>di NON essere soggetto alla ritenuta d’acconto del 4% (ai sensi del comma 2 dell'articolo 28 del decreto del Presidente della Repubblica 29 dicembre 1973, n. 600).
In particolare, appartenere a una di queste tipologie di impresa:</t>
  </si>
  <si>
    <t>ONLUS - contributo NON SOGGETTO ritenuta del 4%;</t>
  </si>
  <si>
    <t>impresa “non commerciale” – contributo NON SOGGETTO ritenuta del 4%;</t>
  </si>
  <si>
    <t>persona fisica che esercita lavoro autonomo - contributo NON SOGGETTO ritenuta del 4%.</t>
  </si>
  <si>
    <t>di essere soggetto alla ritenuta d’acconto del 4% (ai sensi del comma 2 dell'articolo 28 del decreto del Presidente della Repubblica 29 dicembre 1973, n. 600).
In particolare, appartenere a una di queste tipologie di impresa:</t>
  </si>
  <si>
    <t>impresa “commerciale” – contributo SOGGETTO ritenuta del 4%;</t>
  </si>
  <si>
    <t>impresa “non commerciale” ma attività “commerciale” – contributo SOGGETTO ritenuta del 4%;</t>
  </si>
  <si>
    <r>
      <t>DICHIARA ALTRES</t>
    </r>
    <r>
      <rPr>
        <b/>
        <sz val="11"/>
        <color rgb="FF000000"/>
        <rFont val="DecimaWE Rg"/>
      </rPr>
      <t>Ì</t>
    </r>
  </si>
  <si>
    <t>di impegnarsi a mantenere, per la durata di tre anni, dalla data della verifica della realizzazione delle opere, la destinazione dei bene immobili oggetto di contributo e la sede o unità operativa nel territorio regionale;</t>
  </si>
  <si>
    <t>che l’impresa non è destinataria di un ordine di recupero pendente a seguito di una precedente decisione della Commissione europea che dichiara un aiuto illegittimo e incompatibile con il mercato interno;</t>
  </si>
  <si>
    <t>di esonerare codesta amministrazione regionale e la tesoreria regionale da ogni responsabilità per errori in cui le medesime possano incorrere in conseguenza di inesatte indicazioni contenute nella presente istanza, e per effetto di mancata comunicazione, nelle dovute forme, di eventuali variazioni successive.</t>
  </si>
  <si>
    <t xml:space="preserve">Copia delle fatture elettroniche relative ai costi sostenuti o altra documentazione fiscale equivalente; </t>
  </si>
  <si>
    <t>Copia della documentazione attestante il pagamento delle fatture o altra documentazione equivalente</t>
  </si>
  <si>
    <t>Nel caso di varianti rispetto al progetto originario:</t>
  </si>
  <si>
    <t>planimetria (intesa come illustrazione grafica relativa all’impianto oggetto di finanziamento, comprendente il perimetro, il numero di filari con la loro disposizione e lunghezza) nel caso di varianti al progetto originario;</t>
  </si>
  <si>
    <t xml:space="preserve">copia del contratto di affitto con autorizzazione del concedente a procedere a trasformazioni, modifiche o migliorie del fondo affittato compresi nuovi impianti arborei, estirpi e reimpianti con relativa copia di comunicazione di avvenuta registrazione dello stesso presso l’Agenzia delle entrate, nel caso di appezzamenti in affitto variati rispetto al progetto originario; </t>
  </si>
  <si>
    <t>Copia documento di identità in corso di validità del dichiarante.</t>
  </si>
  <si>
    <t>File della presente domanda compilata in formato elettronico</t>
  </si>
  <si>
    <t xml:space="preserve">
</t>
  </si>
  <si>
    <t>X</t>
  </si>
  <si>
    <t>O</t>
  </si>
  <si>
    <t>Symbol</t>
  </si>
  <si>
    <t>Unicode</t>
  </si>
  <si>
    <r>
      <t>Superficie rete (mq)</t>
    </r>
    <r>
      <rPr>
        <b/>
        <vertAlign val="superscript"/>
        <sz val="11"/>
        <color rgb="FF000000"/>
        <rFont val="DecimaWE Rg"/>
      </rPr>
      <t>*</t>
    </r>
  </si>
  <si>
    <r>
      <t>Costo rendicontato (euro)</t>
    </r>
    <r>
      <rPr>
        <vertAlign val="superscript"/>
        <sz val="11"/>
        <color rgb="FF000000"/>
        <rFont val="DecimaWE Rg"/>
      </rPr>
      <t>5</t>
    </r>
  </si>
  <si>
    <r>
      <t>Totale rendicontato (euro)</t>
    </r>
    <r>
      <rPr>
        <vertAlign val="superscript"/>
        <sz val="11"/>
        <color rgb="FF000000"/>
        <rFont val="DecimaWE Rg"/>
      </rPr>
      <t>5</t>
    </r>
  </si>
  <si>
    <r>
      <rPr>
        <vertAlign val="superscript"/>
        <sz val="9"/>
        <color rgb="FF000000"/>
        <rFont val="DecimaWE Rg"/>
      </rPr>
      <t>5</t>
    </r>
    <r>
      <rPr>
        <sz val="9"/>
        <color rgb="FF000000"/>
        <rFont val="DecimaWE Rg"/>
      </rPr>
      <t xml:space="preserve"> Costo sostenuto richiesto a rendiconto</t>
    </r>
  </si>
  <si>
    <r>
      <t xml:space="preserve">Spesa massima richiesta della domanda </t>
    </r>
    <r>
      <rPr>
        <b/>
        <vertAlign val="superscript"/>
        <sz val="11"/>
        <color rgb="FF000000"/>
        <rFont val="DecimaWE Rg"/>
      </rPr>
      <t>8</t>
    </r>
  </si>
  <si>
    <r>
      <t>8</t>
    </r>
    <r>
      <rPr>
        <sz val="9"/>
        <color rgb="FF000000"/>
        <rFont val="DecimaWE Rg"/>
      </rPr>
      <t xml:space="preserve"> Massimo ammissibile (ai sensi all'art.6, comma 3, del d.p.reg. 07/2024) euro: 200.000,00</t>
    </r>
  </si>
  <si>
    <r>
      <t>Soluzione scelta</t>
    </r>
    <r>
      <rPr>
        <i/>
        <vertAlign val="superscript"/>
        <sz val="11"/>
        <color rgb="FF000000"/>
        <rFont val="DecimaWE Rg"/>
      </rPr>
      <t>7</t>
    </r>
  </si>
  <si>
    <r>
      <t>Costo totale rendicontato
(euro)</t>
    </r>
    <r>
      <rPr>
        <i/>
        <vertAlign val="superscript"/>
        <sz val="11"/>
        <color rgb="FF000000"/>
        <rFont val="DecimaWE Rg"/>
      </rPr>
      <t>5</t>
    </r>
  </si>
  <si>
    <r>
      <t>7</t>
    </r>
    <r>
      <rPr>
        <sz val="9"/>
        <color rgb="FF000000"/>
        <rFont val="DecimaWE Rg"/>
      </rPr>
      <t xml:space="preserve"> Soluzione scelta: </t>
    </r>
  </si>
  <si>
    <t>tBenef</t>
  </si>
  <si>
    <t>Beneficiario</t>
  </si>
  <si>
    <t>CF</t>
  </si>
  <si>
    <t>TEL</t>
  </si>
  <si>
    <t>ruolo</t>
  </si>
  <si>
    <t>Denom</t>
  </si>
  <si>
    <t>CUAA</t>
  </si>
  <si>
    <t>PIVA</t>
  </si>
  <si>
    <t>Prov</t>
  </si>
  <si>
    <t>TelAz</t>
  </si>
  <si>
    <t>mailAz</t>
  </si>
  <si>
    <t>IstCred</t>
  </si>
  <si>
    <t>Intest</t>
  </si>
  <si>
    <t>IRA_RetiAnt24_MOD02_RichAvvRea</t>
  </si>
  <si>
    <t>vers_01/10/2024</t>
  </si>
  <si>
    <r>
      <t xml:space="preserve">RIEPILOGO DELLE SOLUZIONI OGGETTO DI CONTRIBUTO </t>
    </r>
    <r>
      <rPr>
        <b/>
        <i/>
        <vertAlign val="superscript"/>
        <sz val="12"/>
        <color theme="0"/>
        <rFont val="DecimaWE Rg"/>
      </rPr>
      <t>4</t>
    </r>
  </si>
  <si>
    <r>
      <t>Spesa ammessa in fase iniziale</t>
    </r>
    <r>
      <rPr>
        <b/>
        <vertAlign val="superscript"/>
        <sz val="11"/>
        <color rgb="FF000000"/>
        <rFont val="DecimaWE Rg"/>
      </rPr>
      <t>6</t>
    </r>
  </si>
  <si>
    <r>
      <t xml:space="preserve">6 </t>
    </r>
    <r>
      <rPr>
        <sz val="9"/>
        <color theme="1"/>
        <rFont val="DecimaWE Rg"/>
      </rPr>
      <t>Spesa ammessa in fase iniziale riportata sul decreto di concessione</t>
    </r>
  </si>
  <si>
    <r>
      <rPr>
        <vertAlign val="superscript"/>
        <sz val="9"/>
        <rFont val="DecimaWE Rg"/>
      </rPr>
      <t>4</t>
    </r>
    <r>
      <rPr>
        <sz val="9"/>
        <rFont val="DecimaWE Rg"/>
      </rPr>
      <t xml:space="preserve"> Da compilare solamente la colonna del Costo totale rendicontato</t>
    </r>
  </si>
  <si>
    <r>
      <rPr>
        <vertAlign val="superscript"/>
        <sz val="9"/>
        <color rgb="FF000000"/>
        <rFont val="DecimaWE Rg"/>
      </rPr>
      <t>5</t>
    </r>
    <r>
      <rPr>
        <sz val="9"/>
        <color rgb="FF000000"/>
        <rFont val="DecimaWE Rg"/>
      </rPr>
      <t xml:space="preserve"> Costo sostenuto richiesto a rendiconto per soluzione adottata</t>
    </r>
  </si>
  <si>
    <t>DPReg 19 gennaio 2024, n. 07/Pres.
Richiesta di avvenuta realizzazione delle opere
(da inviare via PEC a: ispettoratoagricoltura@certregione.fvg.it)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</si>
</sst>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.00\.00"/>
    <numFmt numFmtId="165" formatCode="_-* #,##0.00&quot; €&quot;_-;\-* #,##0.00&quot; €&quot;_-;_-* \-??&quot; €&quot;_-;_-@_-"/>
  </numFmts>
  <fonts count="59" x14ac:knownFonts="1">
    <font>
      <sz val="10"/>
      <color theme="1"/>
      <name val="DecimaWE Rg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DecimaWE Rg"/>
    </font>
    <font>
      <b/>
      <sz val="10"/>
      <color theme="0"/>
      <name val="DecimaWE Rg"/>
      <family val="2"/>
      <charset val="1"/>
    </font>
    <font>
      <b/>
      <sz val="10"/>
      <color theme="0"/>
      <name val="DecimaWE Rg"/>
    </font>
    <font>
      <sz val="10"/>
      <color rgb="FF000000"/>
      <name val="DecimaWE Rg"/>
    </font>
    <font>
      <b/>
      <sz val="10"/>
      <color theme="1"/>
      <name val="DecimaWE Rg"/>
    </font>
    <font>
      <i/>
      <sz val="9"/>
      <color theme="1" tint="0.24979400006103702"/>
      <name val="DecimaWE Rg"/>
    </font>
    <font>
      <i/>
      <sz val="9"/>
      <color theme="1"/>
      <name val="DecimaWE Rg"/>
    </font>
    <font>
      <b/>
      <sz val="14"/>
      <color theme="1"/>
      <name val="DecimaWE Rg"/>
    </font>
    <font>
      <b/>
      <sz val="14"/>
      <color theme="0"/>
      <name val="DecimaWE Rg"/>
    </font>
    <font>
      <sz val="11"/>
      <color rgb="FF000000"/>
      <name val="DecimaWE Rg"/>
    </font>
    <font>
      <sz val="11"/>
      <name val="DecimaWE Rg"/>
    </font>
    <font>
      <vertAlign val="superscript"/>
      <sz val="11"/>
      <name val="DecimaWE Rg"/>
    </font>
    <font>
      <sz val="8"/>
      <color rgb="FF000000"/>
      <name val="DecimaWE Rg"/>
    </font>
    <font>
      <u/>
      <sz val="10"/>
      <color theme="10"/>
      <name val="DecimaWE Rg"/>
      <family val="2"/>
      <charset val="1"/>
    </font>
    <font>
      <b/>
      <sz val="11"/>
      <color rgb="FF000000"/>
      <name val="DecimaWE Rg"/>
    </font>
    <font>
      <u/>
      <sz val="11"/>
      <color theme="10"/>
      <name val="DecimaWE Rg"/>
    </font>
    <font>
      <b/>
      <i/>
      <sz val="12"/>
      <color theme="0"/>
      <name val="DecimaWE Rg"/>
    </font>
    <font>
      <b/>
      <i/>
      <vertAlign val="superscript"/>
      <sz val="12"/>
      <color theme="0"/>
      <name val="DecimaWE Rg"/>
    </font>
    <font>
      <i/>
      <sz val="11"/>
      <color rgb="FF000000"/>
      <name val="DecimaWE Rg"/>
    </font>
    <font>
      <i/>
      <vertAlign val="superscript"/>
      <sz val="11"/>
      <color rgb="FF000000"/>
      <name val="DecimaWE Rg"/>
    </font>
    <font>
      <i/>
      <sz val="11"/>
      <name val="DecimaWE Rg"/>
    </font>
    <font>
      <b/>
      <sz val="11"/>
      <name val="DecimaWE Rg"/>
    </font>
    <font>
      <b/>
      <vertAlign val="superscript"/>
      <sz val="11"/>
      <color rgb="FF000000"/>
      <name val="DecimaWE Rg"/>
    </font>
    <font>
      <sz val="9"/>
      <color theme="1"/>
      <name val="DecimaWE Rg"/>
      <family val="2"/>
      <charset val="1"/>
    </font>
    <font>
      <b/>
      <sz val="9"/>
      <color rgb="FF000000"/>
      <name val="DecimaWE Rg"/>
    </font>
    <font>
      <vertAlign val="superscript"/>
      <sz val="9"/>
      <color theme="1"/>
      <name val="DecimaWE Rg"/>
    </font>
    <font>
      <sz val="9"/>
      <color theme="1"/>
      <name val="DecimaWE Rg"/>
    </font>
    <font>
      <vertAlign val="superscript"/>
      <sz val="9"/>
      <color rgb="FF000000"/>
      <name val="DecimaWE Rg"/>
    </font>
    <font>
      <sz val="9"/>
      <color rgb="FF000000"/>
      <name val="DecimaWE Rg"/>
    </font>
    <font>
      <sz val="9"/>
      <color rgb="FF000000"/>
      <name val="Times New Roman"/>
      <family val="1"/>
      <charset val="1"/>
    </font>
    <font>
      <b/>
      <sz val="9"/>
      <name val="DecimaWE Rg"/>
    </font>
    <font>
      <sz val="9"/>
      <name val="DecimaWE Rg"/>
    </font>
    <font>
      <b/>
      <sz val="12"/>
      <color theme="0"/>
      <name val="DecimaWE Rg"/>
    </font>
    <font>
      <u/>
      <sz val="11"/>
      <color theme="10"/>
      <name val="DecimaWE Rg"/>
      <family val="2"/>
      <charset val="1"/>
    </font>
    <font>
      <sz val="11"/>
      <color theme="1"/>
      <name val="DecimaWE Rg"/>
    </font>
    <font>
      <sz val="10"/>
      <color theme="1"/>
      <name val="DecimaWE Rg"/>
      <family val="2"/>
      <charset val="1"/>
    </font>
    <font>
      <sz val="9"/>
      <color rgb="FF000000"/>
      <name val="DecimaWE Rg"/>
    </font>
    <font>
      <vertAlign val="superscript"/>
      <sz val="9"/>
      <color rgb="FF000000"/>
      <name val="DecimaWE Rg"/>
    </font>
    <font>
      <sz val="11"/>
      <color rgb="FF000000"/>
      <name val="DecimaWE Rg"/>
    </font>
    <font>
      <b/>
      <sz val="11"/>
      <color rgb="FF000000"/>
      <name val="DecimaWE Rg"/>
    </font>
    <font>
      <b/>
      <i/>
      <sz val="12"/>
      <color theme="0"/>
      <name val="DecimaWE Rg"/>
    </font>
    <font>
      <sz val="11"/>
      <name val="DecimaWE Rg"/>
    </font>
    <font>
      <b/>
      <sz val="12"/>
      <color theme="0"/>
      <name val="DecimaWE Rg"/>
    </font>
    <font>
      <vertAlign val="superscript"/>
      <sz val="11"/>
      <color rgb="FF000000"/>
      <name val="DecimaWE Rg"/>
    </font>
    <font>
      <b/>
      <sz val="11"/>
      <color rgb="FFFF0000"/>
      <name val="DecimaWE Rg"/>
    </font>
    <font>
      <b/>
      <sz val="11"/>
      <name val="DecimaWE Rg"/>
    </font>
    <font>
      <sz val="9"/>
      <color theme="1"/>
      <name val="DecimaWE Rg"/>
      <family val="2"/>
    </font>
    <font>
      <b/>
      <sz val="9"/>
      <color rgb="FF000000"/>
      <name val="DecimaWE Rg"/>
    </font>
    <font>
      <b/>
      <sz val="11"/>
      <color theme="0"/>
      <name val="DecimaWE Rg"/>
    </font>
    <font>
      <sz val="10"/>
      <color rgb="FF000000"/>
      <name val="DecimaWE Rg"/>
    </font>
    <font>
      <sz val="10"/>
      <color theme="1"/>
      <name val="DecimaWE Rg"/>
    </font>
    <font>
      <sz val="10"/>
      <name val="DecimaWE Rg"/>
    </font>
    <font>
      <sz val="8"/>
      <name val="DecimaWE Rg"/>
      <family val="2"/>
      <charset val="1"/>
    </font>
    <font>
      <vertAlign val="superscript"/>
      <sz val="9"/>
      <name val="DecimaWE Rg"/>
    </font>
    <font>
      <b/>
      <sz val="11"/>
      <color theme="1"/>
      <name val="DecimaWE Rg"/>
    </font>
    <font>
      <sz val="12"/>
      <color rgb="FF000000"/>
      <name val="DecimaWE Rg"/>
    </font>
    <font>
      <sz val="12"/>
      <name val="DecimaWE Rg"/>
    </font>
  </fonts>
  <fills count="13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  <fill>
      <patternFill patternType="solid">
        <fgColor theme="0"/>
        <bgColor rgb="FFF2F2F2"/>
      </patternFill>
    </fill>
    <fill>
      <patternFill patternType="solid">
        <fgColor rgb="FFC45911"/>
        <bgColor rgb="FF9C57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45911"/>
        <bgColor indexed="64"/>
      </patternFill>
    </fill>
    <fill>
      <patternFill patternType="solid">
        <fgColor theme="0"/>
        <bgColor rgb="FF9C5700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5" fontId="37" fillId="0" borderId="0" applyBorder="0" applyProtection="0"/>
    <xf numFmtId="0" fontId="15" fillId="0" borderId="0" applyBorder="0" applyProtection="0"/>
    <xf numFmtId="0" fontId="1" fillId="0" borderId="0"/>
  </cellStyleXfs>
  <cellXfs count="366">
    <xf numFmtId="0" fontId="0" fillId="0" borderId="0" xfId="0"/>
    <xf numFmtId="0" fontId="0" fillId="3" borderId="0" xfId="0" applyFill="1" applyProtection="1">
      <protection hidden="1"/>
    </xf>
    <xf numFmtId="0" fontId="2" fillId="0" borderId="0" xfId="0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2" fillId="0" borderId="4" xfId="0" applyFont="1" applyBorder="1"/>
    <xf numFmtId="0" fontId="5" fillId="0" borderId="5" xfId="3" applyFont="1" applyBorder="1"/>
    <xf numFmtId="0" fontId="5" fillId="0" borderId="6" xfId="3" applyFont="1" applyBorder="1"/>
    <xf numFmtId="0" fontId="2" fillId="0" borderId="7" xfId="0" applyFont="1" applyBorder="1"/>
    <xf numFmtId="0" fontId="5" fillId="0" borderId="5" xfId="0" applyFont="1" applyBorder="1" applyAlignment="1">
      <alignment vertical="center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0" fontId="11" fillId="3" borderId="0" xfId="0" applyFont="1" applyFill="1" applyAlignment="1" applyProtection="1">
      <alignment horizontal="left"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justify" vertical="center"/>
      <protection hidden="1"/>
    </xf>
    <xf numFmtId="165" fontId="11" fillId="3" borderId="0" xfId="1" applyFont="1" applyFill="1" applyBorder="1" applyAlignment="1" applyProtection="1">
      <alignment horizontal="right" vertical="center" indent="2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165" fontId="11" fillId="3" borderId="0" xfId="1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3" borderId="0" xfId="0" applyFont="1" applyFill="1" applyAlignment="1" applyProtection="1">
      <alignment horizontal="right" vertical="top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1" fillId="3" borderId="9" xfId="0" applyFont="1" applyFill="1" applyBorder="1" applyAlignment="1" applyProtection="1">
      <alignment vertical="center" wrapText="1"/>
      <protection hidden="1"/>
    </xf>
    <xf numFmtId="0" fontId="11" fillId="3" borderId="0" xfId="0" applyFont="1" applyFill="1" applyAlignment="1" applyProtection="1">
      <alignment vertical="center" wrapText="1"/>
      <protection hidden="1"/>
    </xf>
    <xf numFmtId="0" fontId="11" fillId="3" borderId="9" xfId="0" applyFont="1" applyFill="1" applyBorder="1" applyAlignment="1" applyProtection="1">
      <alignment horizontal="left" vertical="center"/>
      <protection hidden="1"/>
    </xf>
    <xf numFmtId="0" fontId="16" fillId="3" borderId="16" xfId="0" applyFont="1" applyFill="1" applyBorder="1" applyAlignment="1" applyProtection="1">
      <alignment horizontal="center" vertical="center" wrapText="1"/>
      <protection hidden="1"/>
    </xf>
    <xf numFmtId="0" fontId="40" fillId="6" borderId="0" xfId="0" quotePrefix="1" applyFont="1" applyFill="1" applyAlignment="1" applyProtection="1">
      <alignment vertical="center" wrapText="1"/>
      <protection hidden="1"/>
    </xf>
    <xf numFmtId="0" fontId="40" fillId="6" borderId="0" xfId="0" applyFont="1" applyFill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0" fontId="41" fillId="6" borderId="0" xfId="0" applyFont="1" applyFill="1" applyAlignment="1" applyProtection="1">
      <alignment horizontal="left" vertical="center" wrapText="1"/>
      <protection hidden="1"/>
    </xf>
    <xf numFmtId="0" fontId="40" fillId="6" borderId="0" xfId="0" applyFont="1" applyFill="1" applyAlignment="1" applyProtection="1">
      <alignment horizontal="left" vertical="center" wrapText="1"/>
      <protection hidden="1"/>
    </xf>
    <xf numFmtId="0" fontId="41" fillId="6" borderId="0" xfId="0" applyFont="1" applyFill="1" applyAlignment="1" applyProtection="1">
      <alignment horizontal="center" vertical="center"/>
      <protection hidden="1"/>
    </xf>
    <xf numFmtId="0" fontId="40" fillId="6" borderId="4" xfId="0" applyFont="1" applyFill="1" applyBorder="1" applyAlignment="1" applyProtection="1">
      <alignment horizontal="left" vertical="center" wrapText="1"/>
      <protection hidden="1"/>
    </xf>
    <xf numFmtId="0" fontId="43" fillId="6" borderId="4" xfId="0" applyFont="1" applyFill="1" applyBorder="1" applyAlignment="1" applyProtection="1">
      <alignment horizontal="justify" vertical="center" wrapText="1"/>
      <protection hidden="1"/>
    </xf>
    <xf numFmtId="4" fontId="40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40" fillId="6" borderId="4" xfId="0" applyFont="1" applyFill="1" applyBorder="1" applyAlignment="1" applyProtection="1">
      <alignment horizontal="center" vertical="center" wrapText="1"/>
      <protection hidden="1"/>
    </xf>
    <xf numFmtId="165" fontId="40" fillId="6" borderId="4" xfId="1" applyFont="1" applyFill="1" applyBorder="1" applyAlignment="1" applyProtection="1">
      <alignment horizontal="left" vertical="center" wrapText="1" indent="1"/>
      <protection hidden="1"/>
    </xf>
    <xf numFmtId="0" fontId="40" fillId="6" borderId="18" xfId="0" applyFont="1" applyFill="1" applyBorder="1" applyAlignment="1" applyProtection="1">
      <alignment horizontal="left" vertical="center" wrapText="1"/>
      <protection hidden="1"/>
    </xf>
    <xf numFmtId="0" fontId="40" fillId="6" borderId="7" xfId="0" applyFont="1" applyFill="1" applyBorder="1" applyAlignment="1" applyProtection="1">
      <alignment horizontal="left" vertical="center" wrapText="1"/>
      <protection hidden="1"/>
    </xf>
    <xf numFmtId="0" fontId="0" fillId="6" borderId="7" xfId="0" applyFill="1" applyBorder="1" applyProtection="1">
      <protection hidden="1"/>
    </xf>
    <xf numFmtId="0" fontId="41" fillId="6" borderId="7" xfId="0" applyFont="1" applyFill="1" applyBorder="1" applyAlignment="1" applyProtection="1">
      <alignment horizontal="center" vertical="center"/>
      <protection hidden="1"/>
    </xf>
    <xf numFmtId="0" fontId="40" fillId="6" borderId="12" xfId="0" applyFont="1" applyFill="1" applyBorder="1" applyAlignment="1" applyProtection="1">
      <alignment horizontal="left" vertical="center" wrapText="1"/>
      <protection hidden="1"/>
    </xf>
    <xf numFmtId="0" fontId="43" fillId="6" borderId="0" xfId="0" applyFont="1" applyFill="1" applyAlignment="1" applyProtection="1">
      <alignment horizontal="justify" vertical="center" wrapText="1"/>
      <protection hidden="1"/>
    </xf>
    <xf numFmtId="4" fontId="40" fillId="6" borderId="0" xfId="0" applyNumberFormat="1" applyFont="1" applyFill="1" applyAlignment="1" applyProtection="1">
      <alignment horizontal="center" vertical="center" wrapText="1"/>
      <protection hidden="1"/>
    </xf>
    <xf numFmtId="165" fontId="40" fillId="6" borderId="0" xfId="1" applyFont="1" applyFill="1" applyBorder="1" applyAlignment="1" applyProtection="1">
      <alignment horizontal="right" vertical="center" wrapText="1" indent="2"/>
      <protection hidden="1"/>
    </xf>
    <xf numFmtId="0" fontId="0" fillId="6" borderId="10" xfId="0" applyFill="1" applyBorder="1" applyProtection="1">
      <protection hidden="1"/>
    </xf>
    <xf numFmtId="0" fontId="41" fillId="6" borderId="10" xfId="0" applyFont="1" applyFill="1" applyBorder="1" applyAlignment="1" applyProtection="1">
      <alignment horizontal="left" vertical="center" wrapText="1"/>
      <protection hidden="1"/>
    </xf>
    <xf numFmtId="0" fontId="40" fillId="6" borderId="0" xfId="0" applyFont="1" applyFill="1" applyAlignment="1" applyProtection="1">
      <alignment horizontal="center" vertical="center" wrapText="1"/>
      <protection hidden="1"/>
    </xf>
    <xf numFmtId="165" fontId="40" fillId="6" borderId="0" xfId="1" applyFont="1" applyFill="1" applyBorder="1" applyAlignment="1" applyProtection="1">
      <alignment horizontal="left" vertical="center" wrapText="1" indent="1"/>
      <protection hidden="1"/>
    </xf>
    <xf numFmtId="0" fontId="0" fillId="6" borderId="12" xfId="0" applyFill="1" applyBorder="1" applyProtection="1">
      <protection hidden="1"/>
    </xf>
    <xf numFmtId="0" fontId="49" fillId="6" borderId="10" xfId="0" applyFont="1" applyFill="1" applyBorder="1" applyAlignment="1" applyProtection="1">
      <alignment horizontal="justify" vertical="center" wrapText="1"/>
      <protection hidden="1"/>
    </xf>
    <xf numFmtId="0" fontId="40" fillId="6" borderId="9" xfId="0" applyFont="1" applyFill="1" applyBorder="1" applyAlignment="1" applyProtection="1">
      <alignment horizontal="left" vertical="center" wrapText="1"/>
      <protection hidden="1"/>
    </xf>
    <xf numFmtId="0" fontId="0" fillId="6" borderId="9" xfId="0" applyFill="1" applyBorder="1" applyProtection="1">
      <protection hidden="1"/>
    </xf>
    <xf numFmtId="0" fontId="41" fillId="6" borderId="9" xfId="0" applyFont="1" applyFill="1" applyBorder="1" applyAlignment="1" applyProtection="1">
      <alignment horizontal="center" vertical="center"/>
      <protection hidden="1"/>
    </xf>
    <xf numFmtId="0" fontId="40" fillId="6" borderId="3" xfId="0" applyFont="1" applyFill="1" applyBorder="1" applyAlignment="1" applyProtection="1">
      <alignment horizontal="left" vertical="center" wrapText="1"/>
      <protection hidden="1"/>
    </xf>
    <xf numFmtId="0" fontId="42" fillId="6" borderId="18" xfId="0" applyFont="1" applyFill="1" applyBorder="1" applyAlignment="1" applyProtection="1">
      <alignment vertical="center" wrapText="1"/>
      <protection hidden="1"/>
    </xf>
    <xf numFmtId="0" fontId="42" fillId="6" borderId="7" xfId="0" applyFont="1" applyFill="1" applyBorder="1" applyAlignment="1" applyProtection="1">
      <alignment vertical="center" wrapText="1"/>
      <protection hidden="1"/>
    </xf>
    <xf numFmtId="0" fontId="42" fillId="6" borderId="19" xfId="0" applyFont="1" applyFill="1" applyBorder="1" applyAlignment="1" applyProtection="1">
      <alignment vertical="center" wrapText="1"/>
      <protection hidden="1"/>
    </xf>
    <xf numFmtId="0" fontId="40" fillId="6" borderId="12" xfId="0" applyFont="1" applyFill="1" applyBorder="1" applyAlignment="1" applyProtection="1">
      <alignment horizontal="justify" vertical="center" wrapText="1"/>
      <protection hidden="1"/>
    </xf>
    <xf numFmtId="0" fontId="40" fillId="6" borderId="10" xfId="0" applyFont="1" applyFill="1" applyBorder="1" applyAlignment="1" applyProtection="1">
      <alignment vertical="center"/>
      <protection hidden="1"/>
    </xf>
    <xf numFmtId="0" fontId="40" fillId="6" borderId="10" xfId="0" applyFont="1" applyFill="1" applyBorder="1" applyAlignment="1" applyProtection="1">
      <alignment vertical="center" wrapText="1"/>
      <protection hidden="1"/>
    </xf>
    <xf numFmtId="0" fontId="41" fillId="6" borderId="10" xfId="0" applyFont="1" applyFill="1" applyBorder="1" applyAlignment="1" applyProtection="1">
      <alignment vertical="center" wrapText="1"/>
      <protection hidden="1"/>
    </xf>
    <xf numFmtId="165" fontId="40" fillId="6" borderId="0" xfId="1" applyFont="1" applyFill="1" applyBorder="1" applyAlignment="1" applyProtection="1">
      <alignment horizontal="left" wrapText="1"/>
      <protection hidden="1"/>
    </xf>
    <xf numFmtId="0" fontId="38" fillId="6" borderId="10" xfId="0" applyFont="1" applyFill="1" applyBorder="1" applyAlignment="1" applyProtection="1">
      <alignment vertical="center" wrapText="1"/>
      <protection hidden="1"/>
    </xf>
    <xf numFmtId="0" fontId="12" fillId="3" borderId="12" xfId="0" applyFont="1" applyFill="1" applyBorder="1" applyAlignment="1" applyProtection="1">
      <alignment horizontal="justify" vertical="center"/>
      <protection hidden="1"/>
    </xf>
    <xf numFmtId="0" fontId="0" fillId="3" borderId="10" xfId="0" applyFill="1" applyBorder="1" applyProtection="1">
      <protection hidden="1"/>
    </xf>
    <xf numFmtId="0" fontId="0" fillId="6" borderId="10" xfId="0" applyFill="1" applyBorder="1" applyAlignment="1" applyProtection="1">
      <alignment horizontal="left" vertical="top"/>
      <protection hidden="1"/>
    </xf>
    <xf numFmtId="0" fontId="40" fillId="6" borderId="3" xfId="0" applyFont="1" applyFill="1" applyBorder="1" applyAlignment="1" applyProtection="1">
      <alignment horizontal="justify" vertical="center" wrapText="1"/>
      <protection hidden="1"/>
    </xf>
    <xf numFmtId="0" fontId="0" fillId="6" borderId="9" xfId="0" applyFill="1" applyBorder="1" applyAlignment="1" applyProtection="1">
      <alignment horizontal="left" vertical="top"/>
      <protection hidden="1"/>
    </xf>
    <xf numFmtId="0" fontId="0" fillId="6" borderId="1" xfId="0" applyFill="1" applyBorder="1" applyAlignment="1" applyProtection="1">
      <alignment horizontal="left" vertical="top"/>
      <protection hidden="1"/>
    </xf>
    <xf numFmtId="0" fontId="40" fillId="6" borderId="7" xfId="0" applyFont="1" applyFill="1" applyBorder="1" applyAlignment="1" applyProtection="1">
      <alignment horizontal="justify" vertical="center" wrapText="1"/>
      <protection hidden="1"/>
    </xf>
    <xf numFmtId="0" fontId="0" fillId="6" borderId="7" xfId="0" applyFill="1" applyBorder="1" applyAlignment="1" applyProtection="1">
      <alignment horizontal="left" vertical="top"/>
      <protection hidden="1"/>
    </xf>
    <xf numFmtId="0" fontId="38" fillId="6" borderId="9" xfId="0" applyFont="1" applyFill="1" applyBorder="1" applyAlignment="1" applyProtection="1">
      <alignment vertical="center" wrapText="1"/>
      <protection hidden="1"/>
    </xf>
    <xf numFmtId="0" fontId="11" fillId="3" borderId="0" xfId="0" applyFont="1" applyFill="1" applyAlignment="1" applyProtection="1">
      <alignment vertical="top"/>
      <protection hidden="1"/>
    </xf>
    <xf numFmtId="0" fontId="41" fillId="3" borderId="9" xfId="0" applyFont="1" applyFill="1" applyBorder="1" applyAlignment="1" applyProtection="1">
      <alignment vertical="center" wrapText="1"/>
      <protection hidden="1"/>
    </xf>
    <xf numFmtId="49" fontId="11" fillId="3" borderId="8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6" xfId="0" applyBorder="1" applyProtection="1">
      <protection hidden="1"/>
    </xf>
    <xf numFmtId="0" fontId="25" fillId="3" borderId="0" xfId="0" applyFont="1" applyFill="1" applyAlignment="1" applyProtection="1">
      <alignment horizontal="justify"/>
      <protection hidden="1"/>
    </xf>
    <xf numFmtId="0" fontId="41" fillId="6" borderId="19" xfId="0" applyFont="1" applyFill="1" applyBorder="1" applyAlignment="1" applyProtection="1">
      <alignment horizontal="left" vertical="center" wrapText="1"/>
      <protection hidden="1"/>
    </xf>
    <xf numFmtId="0" fontId="40" fillId="6" borderId="0" xfId="0" applyFont="1" applyFill="1" applyAlignment="1" applyProtection="1">
      <alignment horizontal="right" vertical="center" wrapText="1" indent="1"/>
      <protection hidden="1"/>
    </xf>
    <xf numFmtId="165" fontId="40" fillId="6" borderId="10" xfId="1" applyFont="1" applyFill="1" applyBorder="1" applyAlignment="1" applyProtection="1">
      <alignment horizontal="right" vertical="center" wrapText="1" indent="2"/>
      <protection hidden="1"/>
    </xf>
    <xf numFmtId="4" fontId="46" fillId="6" borderId="0" xfId="0" applyNumberFormat="1" applyFont="1" applyFill="1" applyAlignment="1" applyProtection="1">
      <alignment vertical="center"/>
      <protection hidden="1"/>
    </xf>
    <xf numFmtId="4" fontId="46" fillId="6" borderId="10" xfId="0" applyNumberFormat="1" applyFont="1" applyFill="1" applyBorder="1" applyAlignment="1" applyProtection="1">
      <alignment vertical="center"/>
      <protection hidden="1"/>
    </xf>
    <xf numFmtId="0" fontId="40" fillId="6" borderId="0" xfId="0" applyFont="1" applyFill="1" applyAlignment="1" applyProtection="1">
      <alignment horizontal="left" vertical="center"/>
      <protection hidden="1"/>
    </xf>
    <xf numFmtId="0" fontId="44" fillId="6" borderId="10" xfId="0" applyFont="1" applyFill="1" applyBorder="1" applyAlignment="1" applyProtection="1">
      <alignment vertical="center" wrapText="1"/>
      <protection hidden="1"/>
    </xf>
    <xf numFmtId="165" fontId="40" fillId="6" borderId="10" xfId="1" applyFont="1" applyFill="1" applyBorder="1" applyAlignment="1" applyProtection="1">
      <alignment horizontal="left" vertical="center" wrapText="1" indent="1"/>
      <protection hidden="1"/>
    </xf>
    <xf numFmtId="0" fontId="48" fillId="6" borderId="0" xfId="0" applyFont="1" applyFill="1" applyAlignment="1" applyProtection="1">
      <alignment horizontal="justify"/>
      <protection hidden="1"/>
    </xf>
    <xf numFmtId="0" fontId="49" fillId="6" borderId="0" xfId="0" applyFont="1" applyFill="1" applyAlignment="1" applyProtection="1">
      <alignment horizontal="justify" vertical="center" wrapText="1"/>
      <protection hidden="1"/>
    </xf>
    <xf numFmtId="0" fontId="41" fillId="6" borderId="1" xfId="0" applyFont="1" applyFill="1" applyBorder="1" applyAlignment="1" applyProtection="1">
      <alignment horizontal="left" vertical="center" wrapText="1"/>
      <protection hidden="1"/>
    </xf>
    <xf numFmtId="0" fontId="16" fillId="3" borderId="5" xfId="0" applyFont="1" applyFill="1" applyBorder="1" applyAlignment="1" applyProtection="1">
      <alignment vertical="center"/>
      <protection hidden="1"/>
    </xf>
    <xf numFmtId="0" fontId="16" fillId="3" borderId="4" xfId="0" applyFont="1" applyFill="1" applyBorder="1" applyAlignment="1" applyProtection="1">
      <alignment vertical="center"/>
      <protection hidden="1"/>
    </xf>
    <xf numFmtId="0" fontId="16" fillId="3" borderId="6" xfId="0" applyFont="1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horizontal="left" indent="1"/>
      <protection hidden="1"/>
    </xf>
    <xf numFmtId="0" fontId="43" fillId="6" borderId="10" xfId="0" applyFont="1" applyFill="1" applyBorder="1" applyAlignment="1" applyProtection="1">
      <alignment vertical="center"/>
      <protection hidden="1"/>
    </xf>
    <xf numFmtId="0" fontId="40" fillId="6" borderId="0" xfId="0" applyFont="1" applyFill="1" applyAlignment="1" applyProtection="1">
      <alignment vertical="center"/>
      <protection hidden="1"/>
    </xf>
    <xf numFmtId="0" fontId="40" fillId="6" borderId="10" xfId="0" quotePrefix="1" applyFont="1" applyFill="1" applyBorder="1" applyAlignment="1" applyProtection="1">
      <alignment vertical="center" wrapText="1"/>
      <protection hidden="1"/>
    </xf>
    <xf numFmtId="0" fontId="41" fillId="6" borderId="0" xfId="0" applyFont="1" applyFill="1" applyAlignment="1" applyProtection="1">
      <alignment vertical="center" wrapText="1"/>
      <protection hidden="1"/>
    </xf>
    <xf numFmtId="0" fontId="0" fillId="0" borderId="12" xfId="0" applyBorder="1" applyProtection="1">
      <protection hidden="1"/>
    </xf>
    <xf numFmtId="0" fontId="11" fillId="3" borderId="10" xfId="0" applyFont="1" applyFill="1" applyBorder="1" applyAlignment="1" applyProtection="1">
      <alignment vertical="center" wrapText="1"/>
      <protection hidden="1"/>
    </xf>
    <xf numFmtId="0" fontId="18" fillId="10" borderId="10" xfId="0" applyFont="1" applyFill="1" applyBorder="1" applyAlignment="1" applyProtection="1">
      <alignment vertical="center" wrapText="1"/>
      <protection hidden="1"/>
    </xf>
    <xf numFmtId="0" fontId="0" fillId="6" borderId="12" xfId="0" applyFill="1" applyBorder="1" applyAlignment="1" applyProtection="1">
      <alignment horizontal="left" vertical="center" wrapText="1"/>
      <protection hidden="1"/>
    </xf>
    <xf numFmtId="0" fontId="20" fillId="3" borderId="10" xfId="0" applyFont="1" applyFill="1" applyBorder="1" applyAlignment="1" applyProtection="1">
      <alignment vertical="center" wrapText="1"/>
      <protection hidden="1"/>
    </xf>
    <xf numFmtId="4" fontId="11" fillId="11" borderId="10" xfId="1" applyNumberFormat="1" applyFont="1" applyFill="1" applyBorder="1" applyAlignment="1" applyProtection="1">
      <alignment vertical="center"/>
      <protection hidden="1"/>
    </xf>
    <xf numFmtId="0" fontId="12" fillId="3" borderId="0" xfId="0" applyFont="1" applyFill="1" applyAlignment="1" applyProtection="1">
      <alignment horizontal="justify" vertical="center"/>
      <protection hidden="1"/>
    </xf>
    <xf numFmtId="4" fontId="11" fillId="3" borderId="0" xfId="0" applyNumberFormat="1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right" vertical="center" indent="1"/>
      <protection hidden="1"/>
    </xf>
    <xf numFmtId="0" fontId="0" fillId="3" borderId="10" xfId="0" applyFill="1" applyBorder="1" applyAlignment="1" applyProtection="1">
      <alignment horizontal="right" indent="1"/>
      <protection hidden="1"/>
    </xf>
    <xf numFmtId="4" fontId="23" fillId="11" borderId="10" xfId="0" applyNumberFormat="1" applyFont="1" applyFill="1" applyBorder="1" applyAlignment="1" applyProtection="1">
      <alignment vertical="center"/>
      <protection hidden="1"/>
    </xf>
    <xf numFmtId="4" fontId="47" fillId="6" borderId="11" xfId="0" applyNumberFormat="1" applyFont="1" applyFill="1" applyBorder="1" applyAlignment="1" applyProtection="1">
      <alignment vertical="center" wrapText="1"/>
      <protection hidden="1"/>
    </xf>
    <xf numFmtId="0" fontId="43" fillId="6" borderId="0" xfId="0" applyFont="1" applyFill="1" applyAlignment="1" applyProtection="1">
      <alignment horizontal="justify" wrapText="1"/>
      <protection hidden="1"/>
    </xf>
    <xf numFmtId="4" fontId="40" fillId="6" borderId="0" xfId="0" applyNumberFormat="1" applyFont="1" applyFill="1" applyAlignment="1" applyProtection="1">
      <alignment horizontal="center" wrapText="1"/>
      <protection hidden="1"/>
    </xf>
    <xf numFmtId="0" fontId="40" fillId="6" borderId="0" xfId="0" applyFont="1" applyFill="1" applyAlignment="1" applyProtection="1">
      <alignment horizontal="center" wrapText="1"/>
      <protection hidden="1"/>
    </xf>
    <xf numFmtId="4" fontId="23" fillId="11" borderId="11" xfId="0" applyNumberFormat="1" applyFont="1" applyFill="1" applyBorder="1" applyAlignment="1" applyProtection="1">
      <alignment vertical="center"/>
      <protection hidden="1"/>
    </xf>
    <xf numFmtId="0" fontId="26" fillId="3" borderId="0" xfId="0" applyFont="1" applyFill="1" applyAlignment="1" applyProtection="1">
      <alignment horizontal="justify" vertical="center"/>
      <protection hidden="1"/>
    </xf>
    <xf numFmtId="0" fontId="25" fillId="3" borderId="10" xfId="0" applyFont="1" applyFill="1" applyBorder="1" applyAlignment="1" applyProtection="1">
      <alignment horizontal="justify"/>
      <protection hidden="1"/>
    </xf>
    <xf numFmtId="0" fontId="27" fillId="3" borderId="10" xfId="0" applyFont="1" applyFill="1" applyBorder="1" applyProtection="1">
      <protection hidden="1"/>
    </xf>
    <xf numFmtId="0" fontId="29" fillId="3" borderId="10" xfId="0" applyFont="1" applyFill="1" applyBorder="1" applyAlignment="1" applyProtection="1">
      <alignment vertical="center"/>
      <protection hidden="1"/>
    </xf>
    <xf numFmtId="0" fontId="30" fillId="3" borderId="10" xfId="0" applyFont="1" applyFill="1" applyBorder="1" applyAlignment="1" applyProtection="1">
      <alignment vertical="center"/>
      <protection hidden="1"/>
    </xf>
    <xf numFmtId="0" fontId="30" fillId="3" borderId="10" xfId="0" applyFont="1" applyFill="1" applyBorder="1" applyAlignment="1" applyProtection="1">
      <alignment vertical="center" wrapText="1"/>
      <protection hidden="1"/>
    </xf>
    <xf numFmtId="0" fontId="8" fillId="6" borderId="12" xfId="0" applyFont="1" applyFill="1" applyBorder="1" applyProtection="1">
      <protection hidden="1"/>
    </xf>
    <xf numFmtId="0" fontId="39" fillId="3" borderId="10" xfId="0" applyFont="1" applyFill="1" applyBorder="1" applyAlignment="1" applyProtection="1">
      <alignment vertic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4" fontId="23" fillId="3" borderId="0" xfId="0" applyNumberFormat="1" applyFont="1" applyFill="1" applyAlignment="1" applyProtection="1">
      <alignment horizontal="right" vertical="center" indent="1"/>
      <protection hidden="1"/>
    </xf>
    <xf numFmtId="165" fontId="11" fillId="3" borderId="10" xfId="1" applyFont="1" applyFill="1" applyBorder="1" applyAlignment="1" applyProtection="1">
      <alignment horizontal="left" vertical="center" indent="1"/>
      <protection hidden="1"/>
    </xf>
    <xf numFmtId="0" fontId="0" fillId="6" borderId="0" xfId="0" applyFill="1" applyAlignment="1" applyProtection="1">
      <alignment horizontal="left" vertical="top"/>
      <protection hidden="1"/>
    </xf>
    <xf numFmtId="0" fontId="2" fillId="0" borderId="6" xfId="0" applyFont="1" applyBorder="1"/>
    <xf numFmtId="4" fontId="2" fillId="0" borderId="8" xfId="0" applyNumberFormat="1" applyFont="1" applyBorder="1"/>
    <xf numFmtId="0" fontId="2" fillId="0" borderId="5" xfId="0" applyFont="1" applyBorder="1"/>
    <xf numFmtId="0" fontId="2" fillId="0" borderId="19" xfId="0" applyFont="1" applyBorder="1"/>
    <xf numFmtId="4" fontId="2" fillId="0" borderId="20" xfId="0" applyNumberFormat="1" applyFont="1" applyBorder="1"/>
    <xf numFmtId="0" fontId="2" fillId="0" borderId="18" xfId="0" applyFont="1" applyBorder="1"/>
    <xf numFmtId="0" fontId="4" fillId="12" borderId="8" xfId="0" applyFont="1" applyFill="1" applyBorder="1"/>
    <xf numFmtId="0" fontId="2" fillId="0" borderId="8" xfId="0" applyFont="1" applyBorder="1"/>
    <xf numFmtId="0" fontId="4" fillId="12" borderId="9" xfId="0" applyFont="1" applyFill="1" applyBorder="1"/>
    <xf numFmtId="0" fontId="4" fillId="12" borderId="1" xfId="3" applyFont="1" applyFill="1" applyBorder="1" applyAlignment="1">
      <alignment horizontal="left"/>
    </xf>
    <xf numFmtId="0" fontId="4" fillId="12" borderId="3" xfId="3" applyFont="1" applyFill="1" applyBorder="1" applyAlignment="1">
      <alignment horizontal="left"/>
    </xf>
    <xf numFmtId="0" fontId="27" fillId="3" borderId="0" xfId="0" applyFont="1" applyFill="1" applyProtection="1">
      <protection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6" borderId="11" xfId="0" applyFill="1" applyBorder="1" applyAlignment="1" applyProtection="1">
      <alignment vertical="top"/>
      <protection hidden="1"/>
    </xf>
    <xf numFmtId="0" fontId="0" fillId="6" borderId="0" xfId="0" applyFill="1" applyAlignment="1" applyProtection="1">
      <alignment vertical="top"/>
      <protection hidden="1"/>
    </xf>
    <xf numFmtId="0" fontId="0" fillId="6" borderId="10" xfId="0" applyFill="1" applyBorder="1" applyAlignment="1" applyProtection="1">
      <alignment vertical="top"/>
      <protection hidden="1"/>
    </xf>
    <xf numFmtId="14" fontId="12" fillId="3" borderId="0" xfId="0" applyNumberFormat="1" applyFont="1" applyFill="1" applyAlignment="1" applyProtection="1">
      <alignment vertical="center"/>
      <protection hidden="1"/>
    </xf>
    <xf numFmtId="0" fontId="0" fillId="6" borderId="8" xfId="0" applyFill="1" applyBorder="1" applyAlignment="1" applyProtection="1">
      <alignment horizontal="center" vertical="center"/>
      <protection locked="0" hidden="1"/>
    </xf>
    <xf numFmtId="14" fontId="16" fillId="3" borderId="9" xfId="0" applyNumberFormat="1" applyFont="1" applyFill="1" applyBorder="1" applyAlignment="1" applyProtection="1">
      <alignment horizontal="center" vertical="center"/>
      <protection hidden="1"/>
    </xf>
    <xf numFmtId="14" fontId="11" fillId="3" borderId="0" xfId="0" applyNumberFormat="1" applyFont="1" applyFill="1" applyAlignment="1" applyProtection="1">
      <alignment vertical="center"/>
      <protection hidden="1"/>
    </xf>
    <xf numFmtId="0" fontId="41" fillId="3" borderId="9" xfId="0" applyFont="1" applyFill="1" applyBorder="1" applyAlignment="1" applyProtection="1">
      <alignment horizontal="left" vertical="center" wrapText="1"/>
      <protection hidden="1"/>
    </xf>
    <xf numFmtId="0" fontId="11" fillId="3" borderId="17" xfId="0" applyFont="1" applyFill="1" applyBorder="1" applyAlignment="1" applyProtection="1">
      <alignment horizontal="center" vertical="center"/>
      <protection locked="0" hidden="1"/>
    </xf>
    <xf numFmtId="3" fontId="36" fillId="3" borderId="17" xfId="0" applyNumberFormat="1" applyFont="1" applyFill="1" applyBorder="1" applyAlignment="1" applyProtection="1">
      <alignment horizontal="right" indent="1"/>
      <protection locked="0" hidden="1"/>
    </xf>
    <xf numFmtId="0" fontId="11" fillId="3" borderId="17" xfId="0" applyFont="1" applyFill="1" applyBorder="1" applyAlignment="1" applyProtection="1">
      <alignment horizontal="justify" vertical="center" wrapText="1"/>
      <protection locked="0" hidden="1"/>
    </xf>
    <xf numFmtId="0" fontId="11" fillId="3" borderId="8" xfId="0" applyFont="1" applyFill="1" applyBorder="1" applyAlignment="1" applyProtection="1">
      <alignment horizontal="center" vertical="center"/>
      <protection locked="0" hidden="1"/>
    </xf>
    <xf numFmtId="3" fontId="36" fillId="3" borderId="8" xfId="0" applyNumberFormat="1" applyFont="1" applyFill="1" applyBorder="1" applyAlignment="1" applyProtection="1">
      <alignment horizontal="right" indent="1"/>
      <protection locked="0" hidden="1"/>
    </xf>
    <xf numFmtId="0" fontId="11" fillId="3" borderId="8" xfId="0" applyFont="1" applyFill="1" applyBorder="1" applyAlignment="1" applyProtection="1">
      <alignment horizontal="justify" vertical="center" wrapText="1"/>
      <protection locked="0" hidden="1"/>
    </xf>
    <xf numFmtId="0" fontId="11" fillId="3" borderId="13" xfId="0" applyFont="1" applyFill="1" applyBorder="1" applyAlignment="1" applyProtection="1">
      <alignment horizontal="center" vertical="center"/>
      <protection locked="0" hidden="1"/>
    </xf>
    <xf numFmtId="3" fontId="36" fillId="3" borderId="13" xfId="0" applyNumberFormat="1" applyFont="1" applyFill="1" applyBorder="1" applyAlignment="1" applyProtection="1">
      <alignment horizontal="right" indent="1"/>
      <protection locked="0" hidden="1"/>
    </xf>
    <xf numFmtId="0" fontId="11" fillId="3" borderId="13" xfId="0" applyFont="1" applyFill="1" applyBorder="1" applyAlignment="1" applyProtection="1">
      <alignment horizontal="justify" vertical="center" wrapText="1"/>
      <protection locked="0" hidden="1"/>
    </xf>
    <xf numFmtId="0" fontId="6" fillId="0" borderId="8" xfId="0" applyFont="1" applyBorder="1" applyAlignment="1">
      <alignment horizontal="center"/>
    </xf>
    <xf numFmtId="14" fontId="58" fillId="3" borderId="0" xfId="0" applyNumberFormat="1" applyFont="1" applyFill="1" applyAlignment="1" applyProtection="1">
      <alignment horizontal="center"/>
      <protection locked="0" hidden="1"/>
    </xf>
    <xf numFmtId="14" fontId="58" fillId="3" borderId="9" xfId="0" applyNumberFormat="1" applyFont="1" applyFill="1" applyBorder="1" applyAlignment="1" applyProtection="1">
      <alignment horizontal="center"/>
      <protection locked="0" hidden="1"/>
    </xf>
    <xf numFmtId="0" fontId="30" fillId="6" borderId="0" xfId="0" applyFont="1" applyFill="1" applyAlignment="1" applyProtection="1">
      <alignment vertical="center" wrapText="1"/>
      <protection hidden="1"/>
    </xf>
    <xf numFmtId="0" fontId="38" fillId="6" borderId="0" xfId="0" applyFont="1" applyFill="1" applyAlignment="1" applyProtection="1">
      <alignment vertical="center" wrapText="1"/>
      <protection hidden="1"/>
    </xf>
    <xf numFmtId="0" fontId="38" fillId="6" borderId="10" xfId="0" applyFont="1" applyFill="1" applyBorder="1" applyAlignment="1" applyProtection="1">
      <alignment vertical="center" wrapText="1"/>
      <protection hidden="1"/>
    </xf>
    <xf numFmtId="49" fontId="11" fillId="3" borderId="5" xfId="0" applyNumberFormat="1" applyFont="1" applyFill="1" applyBorder="1" applyAlignment="1" applyProtection="1">
      <alignment vertical="center" wrapText="1"/>
      <protection locked="0" hidden="1"/>
    </xf>
    <xf numFmtId="49" fontId="11" fillId="3" borderId="4" xfId="0" applyNumberFormat="1" applyFont="1" applyFill="1" applyBorder="1" applyAlignment="1" applyProtection="1">
      <alignment vertical="center" wrapText="1"/>
      <protection locked="0" hidden="1"/>
    </xf>
    <xf numFmtId="49" fontId="11" fillId="3" borderId="6" xfId="0" applyNumberFormat="1" applyFont="1" applyFill="1" applyBorder="1" applyAlignment="1" applyProtection="1">
      <alignment vertical="center" wrapText="1"/>
      <protection locked="0" hidden="1"/>
    </xf>
    <xf numFmtId="49" fontId="11" fillId="3" borderId="5" xfId="0" applyNumberFormat="1" applyFont="1" applyFill="1" applyBorder="1" applyAlignment="1" applyProtection="1">
      <alignment horizontal="left" vertical="center" wrapText="1" indent="1"/>
      <protection hidden="1"/>
    </xf>
    <xf numFmtId="49" fontId="11" fillId="3" borderId="4" xfId="0" applyNumberFormat="1" applyFont="1" applyFill="1" applyBorder="1" applyAlignment="1" applyProtection="1">
      <alignment horizontal="left" vertical="center" wrapText="1" indent="1"/>
      <protection hidden="1"/>
    </xf>
    <xf numFmtId="49" fontId="11" fillId="3" borderId="6" xfId="0" applyNumberFormat="1" applyFont="1" applyFill="1" applyBorder="1" applyAlignment="1" applyProtection="1">
      <alignment horizontal="left" vertical="center" wrapText="1" indent="1"/>
      <protection hidden="1"/>
    </xf>
    <xf numFmtId="49" fontId="12" fillId="3" borderId="22" xfId="0" applyNumberFormat="1" applyFont="1" applyFill="1" applyBorder="1" applyAlignment="1" applyProtection="1">
      <alignment horizontal="left" vertical="center" wrapText="1" indent="1"/>
      <protection hidden="1"/>
    </xf>
    <xf numFmtId="49" fontId="12" fillId="3" borderId="35" xfId="0" applyNumberFormat="1" applyFont="1" applyFill="1" applyBorder="1" applyAlignment="1" applyProtection="1">
      <alignment horizontal="left" vertical="center" wrapText="1" indent="1"/>
      <protection hidden="1"/>
    </xf>
    <xf numFmtId="49" fontId="12" fillId="3" borderId="21" xfId="0" applyNumberFormat="1" applyFont="1" applyFill="1" applyBorder="1" applyAlignment="1" applyProtection="1">
      <alignment horizontal="left" vertical="center" wrapText="1" indent="1"/>
      <protection hidden="1"/>
    </xf>
    <xf numFmtId="49" fontId="12" fillId="3" borderId="14" xfId="0" applyNumberFormat="1" applyFont="1" applyFill="1" applyBorder="1" applyAlignment="1" applyProtection="1">
      <alignment horizontal="left" vertical="center" wrapText="1" indent="1"/>
      <protection hidden="1"/>
    </xf>
    <xf numFmtId="49" fontId="12" fillId="3" borderId="25" xfId="0" applyNumberFormat="1" applyFont="1" applyFill="1" applyBorder="1" applyAlignment="1" applyProtection="1">
      <alignment horizontal="left" vertical="center" wrapText="1" indent="1"/>
      <protection hidden="1"/>
    </xf>
    <xf numFmtId="49" fontId="12" fillId="3" borderId="15" xfId="0" applyNumberFormat="1" applyFont="1" applyFill="1" applyBorder="1" applyAlignment="1" applyProtection="1">
      <alignment horizontal="left" vertical="center" wrapText="1" indent="1"/>
      <protection hidden="1"/>
    </xf>
    <xf numFmtId="4" fontId="11" fillId="3" borderId="8" xfId="0" applyNumberFormat="1" applyFont="1" applyFill="1" applyBorder="1" applyAlignment="1" applyProtection="1">
      <alignment horizontal="center" vertical="center"/>
      <protection hidden="1"/>
    </xf>
    <xf numFmtId="0" fontId="20" fillId="3" borderId="8" xfId="0" applyFont="1" applyFill="1" applyBorder="1" applyAlignment="1" applyProtection="1">
      <alignment horizontal="center" vertical="center" wrapText="1"/>
      <protection hidden="1"/>
    </xf>
    <xf numFmtId="49" fontId="12" fillId="3" borderId="5" xfId="0" applyNumberFormat="1" applyFont="1" applyFill="1" applyBorder="1" applyAlignment="1" applyProtection="1">
      <alignment horizontal="left" vertical="center" wrapText="1" indent="1"/>
      <protection hidden="1"/>
    </xf>
    <xf numFmtId="49" fontId="12" fillId="3" borderId="4" xfId="0" applyNumberFormat="1" applyFont="1" applyFill="1" applyBorder="1" applyAlignment="1" applyProtection="1">
      <alignment horizontal="left" vertical="center" wrapText="1" indent="1"/>
      <protection hidden="1"/>
    </xf>
    <xf numFmtId="49" fontId="12" fillId="3" borderId="6" xfId="0" applyNumberFormat="1" applyFont="1" applyFill="1" applyBorder="1" applyAlignment="1" applyProtection="1">
      <alignment horizontal="left" vertical="center" wrapText="1" indent="1"/>
      <protection hidden="1"/>
    </xf>
    <xf numFmtId="49" fontId="11" fillId="3" borderId="4" xfId="0" applyNumberFormat="1" applyFont="1" applyFill="1" applyBorder="1" applyAlignment="1" applyProtection="1">
      <alignment vertical="center"/>
      <protection hidden="1"/>
    </xf>
    <xf numFmtId="49" fontId="11" fillId="3" borderId="6" xfId="0" applyNumberFormat="1" applyFont="1" applyFill="1" applyBorder="1" applyAlignment="1" applyProtection="1">
      <alignment vertical="center"/>
      <protection hidden="1"/>
    </xf>
    <xf numFmtId="49" fontId="12" fillId="3" borderId="25" xfId="0" applyNumberFormat="1" applyFont="1" applyFill="1" applyBorder="1" applyAlignment="1" applyProtection="1">
      <alignment vertical="center"/>
      <protection hidden="1"/>
    </xf>
    <xf numFmtId="49" fontId="12" fillId="3" borderId="15" xfId="0" applyNumberFormat="1" applyFont="1" applyFill="1" applyBorder="1" applyAlignment="1" applyProtection="1">
      <alignment vertical="center"/>
      <protection hidden="1"/>
    </xf>
    <xf numFmtId="0" fontId="22" fillId="3" borderId="8" xfId="0" applyFont="1" applyFill="1" applyBorder="1" applyAlignment="1" applyProtection="1">
      <alignment vertical="center" wrapText="1"/>
      <protection hidden="1"/>
    </xf>
    <xf numFmtId="0" fontId="20" fillId="3" borderId="8" xfId="0" applyFont="1" applyFill="1" applyBorder="1" applyAlignment="1" applyProtection="1">
      <alignment vertical="center" wrapText="1"/>
      <protection hidden="1"/>
    </xf>
    <xf numFmtId="164" fontId="11" fillId="5" borderId="8" xfId="0" applyNumberFormat="1" applyFont="1" applyFill="1" applyBorder="1" applyAlignment="1" applyProtection="1">
      <alignment horizontal="center" vertical="center"/>
      <protection hidden="1"/>
    </xf>
    <xf numFmtId="0" fontId="57" fillId="3" borderId="0" xfId="0" applyFont="1" applyFill="1" applyProtection="1">
      <protection locked="0" hidden="1"/>
    </xf>
    <xf numFmtId="0" fontId="57" fillId="3" borderId="9" xfId="0" applyFont="1" applyFill="1" applyBorder="1" applyProtection="1">
      <protection locked="0" hidden="1"/>
    </xf>
    <xf numFmtId="0" fontId="7" fillId="3" borderId="9" xfId="0" applyFont="1" applyFill="1" applyBorder="1" applyProtection="1">
      <protection hidden="1"/>
    </xf>
    <xf numFmtId="0" fontId="40" fillId="6" borderId="0" xfId="0" quotePrefix="1" applyFont="1" applyFill="1" applyAlignment="1" applyProtection="1">
      <alignment vertical="center" wrapText="1"/>
      <protection hidden="1"/>
    </xf>
    <xf numFmtId="0" fontId="40" fillId="6" borderId="0" xfId="0" applyFont="1" applyFill="1" applyAlignment="1" applyProtection="1">
      <alignment vertical="center"/>
      <protection hidden="1"/>
    </xf>
    <xf numFmtId="0" fontId="7" fillId="3" borderId="9" xfId="0" applyFont="1" applyFill="1" applyBorder="1" applyAlignment="1" applyProtection="1">
      <alignment horizontal="right"/>
      <protection hidden="1"/>
    </xf>
    <xf numFmtId="0" fontId="44" fillId="9" borderId="8" xfId="0" applyFont="1" applyFill="1" applyBorder="1" applyAlignment="1" applyProtection="1">
      <alignment vertical="center" wrapText="1"/>
      <protection hidden="1"/>
    </xf>
    <xf numFmtId="0" fontId="42" fillId="9" borderId="8" xfId="0" applyFont="1" applyFill="1" applyBorder="1" applyAlignment="1" applyProtection="1">
      <alignment vertical="center" wrapText="1"/>
      <protection hidden="1"/>
    </xf>
    <xf numFmtId="0" fontId="25" fillId="3" borderId="9" xfId="0" applyFont="1" applyFill="1" applyBorder="1" applyAlignment="1" applyProtection="1">
      <alignment horizontal="justify"/>
      <protection hidden="1"/>
    </xf>
    <xf numFmtId="0" fontId="12" fillId="6" borderId="7" xfId="0" applyFont="1" applyFill="1" applyBorder="1" applyAlignment="1" applyProtection="1">
      <alignment horizontal="justify" vertical="center" wrapText="1"/>
      <protection hidden="1"/>
    </xf>
    <xf numFmtId="49" fontId="0" fillId="0" borderId="8" xfId="0" applyNumberFormat="1" applyBorder="1" applyAlignment="1" applyProtection="1">
      <alignment horizontal="left"/>
      <protection locked="0" hidden="1"/>
    </xf>
    <xf numFmtId="14" fontId="0" fillId="0" borderId="8" xfId="0" applyNumberFormat="1" applyBorder="1" applyAlignment="1" applyProtection="1">
      <alignment horizontal="center"/>
      <protection locked="0" hidden="1"/>
    </xf>
    <xf numFmtId="4" fontId="0" fillId="6" borderId="8" xfId="0" applyNumberFormat="1" applyFill="1" applyBorder="1" applyAlignment="1" applyProtection="1">
      <alignment horizontal="center"/>
      <protection locked="0" hidden="1"/>
    </xf>
    <xf numFmtId="4" fontId="41" fillId="8" borderId="8" xfId="0" applyNumberFormat="1" applyFont="1" applyFill="1" applyBorder="1" applyAlignment="1" applyProtection="1">
      <alignment horizontal="center" vertical="center"/>
      <protection hidden="1"/>
    </xf>
    <xf numFmtId="4" fontId="43" fillId="6" borderId="8" xfId="1" applyNumberFormat="1" applyFont="1" applyFill="1" applyBorder="1" applyAlignment="1" applyProtection="1">
      <alignment horizontal="center" vertical="center" wrapText="1"/>
      <protection locked="0" hidden="1"/>
    </xf>
    <xf numFmtId="49" fontId="11" fillId="6" borderId="5" xfId="0" applyNumberFormat="1" applyFont="1" applyFill="1" applyBorder="1" applyAlignment="1" applyProtection="1">
      <alignment vertical="center" wrapText="1"/>
      <protection locked="0" hidden="1"/>
    </xf>
    <xf numFmtId="49" fontId="40" fillId="6" borderId="4" xfId="0" applyNumberFormat="1" applyFont="1" applyFill="1" applyBorder="1" applyAlignment="1" applyProtection="1">
      <alignment vertical="center" wrapText="1"/>
      <protection locked="0" hidden="1"/>
    </xf>
    <xf numFmtId="49" fontId="40" fillId="6" borderId="6" xfId="0" applyNumberFormat="1" applyFont="1" applyFill="1" applyBorder="1" applyAlignment="1" applyProtection="1">
      <alignment vertical="center" wrapText="1"/>
      <protection locked="0" hidden="1"/>
    </xf>
    <xf numFmtId="49" fontId="12" fillId="3" borderId="22" xfId="0" applyNumberFormat="1" applyFont="1" applyFill="1" applyBorder="1" applyAlignment="1" applyProtection="1">
      <alignment vertical="center" wrapText="1"/>
      <protection locked="0" hidden="1"/>
    </xf>
    <xf numFmtId="49" fontId="12" fillId="3" borderId="35" xfId="0" applyNumberFormat="1" applyFont="1" applyFill="1" applyBorder="1" applyAlignment="1" applyProtection="1">
      <alignment vertical="center" wrapText="1"/>
      <protection locked="0" hidden="1"/>
    </xf>
    <xf numFmtId="49" fontId="12" fillId="3" borderId="21" xfId="0" applyNumberFormat="1" applyFont="1" applyFill="1" applyBorder="1" applyAlignment="1" applyProtection="1">
      <alignment vertical="center" wrapText="1"/>
      <protection locked="0" hidden="1"/>
    </xf>
    <xf numFmtId="49" fontId="12" fillId="0" borderId="14" xfId="0" applyNumberFormat="1" applyFont="1" applyBorder="1" applyAlignment="1" applyProtection="1">
      <alignment vertical="center"/>
      <protection locked="0" hidden="1"/>
    </xf>
    <xf numFmtId="49" fontId="12" fillId="0" borderId="25" xfId="0" applyNumberFormat="1" applyFont="1" applyBorder="1" applyAlignment="1" applyProtection="1">
      <alignment vertical="center"/>
      <protection locked="0" hidden="1"/>
    </xf>
    <xf numFmtId="49" fontId="12" fillId="3" borderId="5" xfId="0" applyNumberFormat="1" applyFont="1" applyFill="1" applyBorder="1" applyAlignment="1" applyProtection="1">
      <alignment vertical="center" wrapText="1"/>
      <protection locked="0" hidden="1"/>
    </xf>
    <xf numFmtId="49" fontId="12" fillId="3" borderId="4" xfId="0" applyNumberFormat="1" applyFont="1" applyFill="1" applyBorder="1" applyAlignment="1" applyProtection="1">
      <alignment vertical="center" wrapText="1"/>
      <protection locked="0" hidden="1"/>
    </xf>
    <xf numFmtId="49" fontId="12" fillId="3" borderId="6" xfId="0" applyNumberFormat="1" applyFont="1" applyFill="1" applyBorder="1" applyAlignment="1" applyProtection="1">
      <alignment vertical="center" wrapText="1"/>
      <protection locked="0" hidden="1"/>
    </xf>
    <xf numFmtId="49" fontId="11" fillId="0" borderId="5" xfId="0" applyNumberFormat="1" applyFont="1" applyBorder="1" applyAlignment="1" applyProtection="1">
      <alignment vertical="center"/>
      <protection locked="0" hidden="1"/>
    </xf>
    <xf numFmtId="49" fontId="11" fillId="0" borderId="4" xfId="0" applyNumberFormat="1" applyFont="1" applyBorder="1" applyAlignment="1" applyProtection="1">
      <alignment vertical="center"/>
      <protection locked="0" hidden="1"/>
    </xf>
    <xf numFmtId="0" fontId="52" fillId="3" borderId="0" xfId="0" applyFont="1" applyFill="1" applyAlignment="1" applyProtection="1">
      <alignment vertical="top" wrapText="1"/>
      <protection hidden="1"/>
    </xf>
    <xf numFmtId="0" fontId="29" fillId="3" borderId="0" xfId="0" applyFont="1" applyFill="1" applyAlignment="1" applyProtection="1">
      <alignment vertical="center"/>
      <protection hidden="1"/>
    </xf>
    <xf numFmtId="0" fontId="30" fillId="3" borderId="0" xfId="0" applyFont="1" applyFill="1" applyAlignment="1" applyProtection="1">
      <alignment horizontal="left" vertical="center" indent="2"/>
      <protection hidden="1"/>
    </xf>
    <xf numFmtId="0" fontId="30" fillId="3" borderId="0" xfId="0" applyFont="1" applyFill="1" applyAlignment="1" applyProtection="1">
      <alignment horizontal="left" vertical="center" wrapText="1" indent="2"/>
      <protection hidden="1"/>
    </xf>
    <xf numFmtId="0" fontId="29" fillId="3" borderId="9" xfId="0" applyFont="1" applyFill="1" applyBorder="1" applyAlignment="1" applyProtection="1">
      <alignment vertical="center"/>
      <protection hidden="1"/>
    </xf>
    <xf numFmtId="0" fontId="39" fillId="3" borderId="9" xfId="0" applyFont="1" applyFill="1" applyBorder="1" applyAlignment="1" applyProtection="1">
      <alignment vertical="center"/>
      <protection hidden="1"/>
    </xf>
    <xf numFmtId="0" fontId="33" fillId="6" borderId="0" xfId="0" applyFont="1" applyFill="1" applyAlignment="1" applyProtection="1">
      <alignment vertical="center" wrapText="1"/>
      <protection hidden="1"/>
    </xf>
    <xf numFmtId="164" fontId="16" fillId="5" borderId="8" xfId="0" applyNumberFormat="1" applyFont="1" applyFill="1" applyBorder="1" applyAlignment="1" applyProtection="1">
      <alignment horizontal="center" vertical="center"/>
      <protection hidden="1"/>
    </xf>
    <xf numFmtId="0" fontId="41" fillId="6" borderId="0" xfId="0" applyFont="1" applyFill="1" applyAlignment="1" applyProtection="1">
      <alignment vertical="center" wrapText="1"/>
      <protection hidden="1"/>
    </xf>
    <xf numFmtId="0" fontId="0" fillId="6" borderId="18" xfId="0" applyFill="1" applyBorder="1" applyAlignment="1" applyProtection="1">
      <alignment vertical="top"/>
      <protection locked="0" hidden="1"/>
    </xf>
    <xf numFmtId="0" fontId="0" fillId="6" borderId="7" xfId="0" applyFill="1" applyBorder="1" applyAlignment="1" applyProtection="1">
      <alignment vertical="top"/>
      <protection locked="0" hidden="1"/>
    </xf>
    <xf numFmtId="0" fontId="0" fillId="6" borderId="12" xfId="0" applyFill="1" applyBorder="1" applyAlignment="1" applyProtection="1">
      <alignment vertical="top"/>
      <protection locked="0" hidden="1"/>
    </xf>
    <xf numFmtId="0" fontId="0" fillId="6" borderId="0" xfId="0" applyFill="1" applyAlignment="1" applyProtection="1">
      <alignment vertical="top"/>
      <protection locked="0" hidden="1"/>
    </xf>
    <xf numFmtId="0" fontId="0" fillId="6" borderId="3" xfId="0" applyFill="1" applyBorder="1" applyAlignment="1" applyProtection="1">
      <alignment vertical="top"/>
      <protection locked="0" hidden="1"/>
    </xf>
    <xf numFmtId="0" fontId="0" fillId="6" borderId="9" xfId="0" applyFill="1" applyBorder="1" applyAlignment="1" applyProtection="1">
      <alignment vertical="top"/>
      <protection locked="0" hidden="1"/>
    </xf>
    <xf numFmtId="0" fontId="40" fillId="6" borderId="0" xfId="0" applyFont="1" applyFill="1" applyAlignment="1" applyProtection="1">
      <alignment vertical="center" wrapText="1"/>
      <protection hidden="1"/>
    </xf>
    <xf numFmtId="0" fontId="17" fillId="3" borderId="0" xfId="2" applyFont="1" applyFill="1" applyBorder="1" applyAlignment="1" applyProtection="1">
      <alignment horizontal="justify" vertical="center" wrapText="1"/>
      <protection hidden="1"/>
    </xf>
    <xf numFmtId="0" fontId="25" fillId="3" borderId="19" xfId="0" applyFont="1" applyFill="1" applyBorder="1" applyAlignment="1" applyProtection="1">
      <alignment horizontal="justify"/>
      <protection hidden="1"/>
    </xf>
    <xf numFmtId="0" fontId="25" fillId="3" borderId="20" xfId="0" applyFont="1" applyFill="1" applyBorder="1" applyAlignment="1" applyProtection="1">
      <alignment horizontal="justify"/>
      <protection hidden="1"/>
    </xf>
    <xf numFmtId="0" fontId="25" fillId="3" borderId="18" xfId="0" applyFont="1" applyFill="1" applyBorder="1" applyAlignment="1" applyProtection="1">
      <alignment horizontal="justify"/>
      <protection hidden="1"/>
    </xf>
    <xf numFmtId="0" fontId="27" fillId="3" borderId="0" xfId="0" applyFont="1" applyFill="1" applyProtection="1">
      <protection hidden="1"/>
    </xf>
    <xf numFmtId="0" fontId="51" fillId="3" borderId="18" xfId="0" applyFont="1" applyFill="1" applyBorder="1" applyAlignment="1" applyProtection="1">
      <alignment vertical="center" wrapText="1"/>
      <protection hidden="1"/>
    </xf>
    <xf numFmtId="0" fontId="51" fillId="3" borderId="7" xfId="0" applyFont="1" applyFill="1" applyBorder="1" applyAlignment="1" applyProtection="1">
      <alignment vertical="center" wrapText="1"/>
      <protection hidden="1"/>
    </xf>
    <xf numFmtId="0" fontId="51" fillId="3" borderId="19" xfId="0" applyFont="1" applyFill="1" applyBorder="1" applyAlignment="1" applyProtection="1">
      <alignment vertical="center" wrapText="1"/>
      <protection hidden="1"/>
    </xf>
    <xf numFmtId="0" fontId="51" fillId="3" borderId="12" xfId="0" applyFont="1" applyFill="1" applyBorder="1" applyAlignment="1" applyProtection="1">
      <alignment vertical="center" wrapText="1"/>
      <protection hidden="1"/>
    </xf>
    <xf numFmtId="0" fontId="51" fillId="3" borderId="0" xfId="0" applyFont="1" applyFill="1" applyAlignment="1" applyProtection="1">
      <alignment vertical="center" wrapText="1"/>
      <protection hidden="1"/>
    </xf>
    <xf numFmtId="0" fontId="51" fillId="3" borderId="10" xfId="0" applyFont="1" applyFill="1" applyBorder="1" applyAlignment="1" applyProtection="1">
      <alignment vertical="center" wrapText="1"/>
      <protection hidden="1"/>
    </xf>
    <xf numFmtId="0" fontId="51" fillId="3" borderId="3" xfId="0" applyFont="1" applyFill="1" applyBorder="1" applyAlignment="1" applyProtection="1">
      <alignment vertical="center" wrapText="1"/>
      <protection hidden="1"/>
    </xf>
    <xf numFmtId="0" fontId="51" fillId="3" borderId="9" xfId="0" applyFont="1" applyFill="1" applyBorder="1" applyAlignment="1" applyProtection="1">
      <alignment vertical="center" wrapText="1"/>
      <protection hidden="1"/>
    </xf>
    <xf numFmtId="0" fontId="51" fillId="3" borderId="1" xfId="0" applyFont="1" applyFill="1" applyBorder="1" applyAlignment="1" applyProtection="1">
      <alignment vertical="center" wrapText="1"/>
      <protection hidden="1"/>
    </xf>
    <xf numFmtId="0" fontId="51" fillId="3" borderId="5" xfId="0" applyFont="1" applyFill="1" applyBorder="1" applyAlignment="1" applyProtection="1">
      <alignment vertical="center" wrapText="1"/>
      <protection hidden="1"/>
    </xf>
    <xf numFmtId="0" fontId="51" fillId="3" borderId="4" xfId="0" applyFont="1" applyFill="1" applyBorder="1" applyAlignment="1" applyProtection="1">
      <alignment vertical="center" wrapText="1"/>
      <protection hidden="1"/>
    </xf>
    <xf numFmtId="0" fontId="51" fillId="3" borderId="6" xfId="0" applyFont="1" applyFill="1" applyBorder="1" applyAlignment="1" applyProtection="1">
      <alignment vertical="center" wrapText="1"/>
      <protection hidden="1"/>
    </xf>
    <xf numFmtId="0" fontId="18" fillId="4" borderId="8" xfId="0" applyFont="1" applyFill="1" applyBorder="1" applyAlignment="1" applyProtection="1">
      <alignment vertical="center" wrapText="1"/>
      <protection hidden="1"/>
    </xf>
    <xf numFmtId="4" fontId="11" fillId="5" borderId="8" xfId="1" applyNumberFormat="1" applyFont="1" applyFill="1" applyBorder="1" applyAlignment="1" applyProtection="1">
      <alignment horizontal="center" vertical="center"/>
      <protection hidden="1"/>
    </xf>
    <xf numFmtId="4" fontId="16" fillId="5" borderId="5" xfId="0" applyNumberFormat="1" applyFont="1" applyFill="1" applyBorder="1" applyAlignment="1" applyProtection="1">
      <alignment horizontal="right" vertical="center" indent="1"/>
      <protection hidden="1"/>
    </xf>
    <xf numFmtId="4" fontId="16" fillId="5" borderId="6" xfId="0" applyNumberFormat="1" applyFont="1" applyFill="1" applyBorder="1" applyAlignment="1" applyProtection="1">
      <alignment horizontal="right" vertical="center" indent="1"/>
      <protection hidden="1"/>
    </xf>
    <xf numFmtId="4" fontId="16" fillId="5" borderId="8" xfId="0" applyNumberFormat="1" applyFont="1" applyFill="1" applyBorder="1" applyAlignment="1" applyProtection="1">
      <alignment horizontal="right" vertical="center" indent="1"/>
      <protection hidden="1"/>
    </xf>
    <xf numFmtId="0" fontId="16" fillId="3" borderId="8" xfId="0" applyFont="1" applyFill="1" applyBorder="1" applyAlignment="1" applyProtection="1">
      <alignment vertical="center"/>
      <protection hidden="1"/>
    </xf>
    <xf numFmtId="4" fontId="11" fillId="5" borderId="8" xfId="1" applyNumberFormat="1" applyFont="1" applyFill="1" applyBorder="1" applyAlignment="1" applyProtection="1">
      <alignment horizontal="right" vertical="center" indent="1"/>
      <protection hidden="1"/>
    </xf>
    <xf numFmtId="4" fontId="11" fillId="3" borderId="8" xfId="1" applyNumberFormat="1" applyFont="1" applyFill="1" applyBorder="1" applyAlignment="1" applyProtection="1">
      <alignment horizontal="right" vertical="center" indent="1"/>
      <protection locked="0" hidden="1"/>
    </xf>
    <xf numFmtId="49" fontId="0" fillId="0" borderId="5" xfId="0" applyNumberFormat="1" applyBorder="1" applyAlignment="1" applyProtection="1">
      <alignment horizontal="center"/>
      <protection locked="0" hidden="1"/>
    </xf>
    <xf numFmtId="49" fontId="0" fillId="0" borderId="6" xfId="0" applyNumberFormat="1" applyBorder="1" applyAlignment="1" applyProtection="1">
      <alignment horizontal="center"/>
      <protection locked="0" hidden="1"/>
    </xf>
    <xf numFmtId="4" fontId="47" fillId="8" borderId="8" xfId="0" applyNumberFormat="1" applyFont="1" applyFill="1" applyBorder="1" applyAlignment="1" applyProtection="1">
      <alignment horizontal="center" vertical="center" wrapText="1"/>
      <protection hidden="1"/>
    </xf>
    <xf numFmtId="0" fontId="41" fillId="6" borderId="5" xfId="0" applyFont="1" applyFill="1" applyBorder="1" applyAlignment="1" applyProtection="1">
      <alignment vertical="center"/>
      <protection hidden="1"/>
    </xf>
    <xf numFmtId="0" fontId="41" fillId="6" borderId="4" xfId="0" applyFont="1" applyFill="1" applyBorder="1" applyAlignment="1" applyProtection="1">
      <alignment vertical="center"/>
      <protection hidden="1"/>
    </xf>
    <xf numFmtId="0" fontId="41" fillId="6" borderId="6" xfId="0" applyFont="1" applyFill="1" applyBorder="1" applyAlignment="1" applyProtection="1">
      <alignment vertical="center"/>
      <protection hidden="1"/>
    </xf>
    <xf numFmtId="14" fontId="40" fillId="6" borderId="9" xfId="0" applyNumberFormat="1" applyFont="1" applyFill="1" applyBorder="1" applyAlignment="1" applyProtection="1">
      <alignment horizontal="center" vertical="center"/>
      <protection locked="0" hidden="1"/>
    </xf>
    <xf numFmtId="164" fontId="40" fillId="6" borderId="8" xfId="0" applyNumberFormat="1" applyFont="1" applyFill="1" applyBorder="1" applyAlignment="1" applyProtection="1">
      <alignment horizontal="center" vertical="center" wrapText="1"/>
      <protection locked="0" hidden="1"/>
    </xf>
    <xf numFmtId="164" fontId="40" fillId="6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40" fillId="6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40" fillId="6" borderId="8" xfId="0" applyFont="1" applyFill="1" applyBorder="1" applyAlignment="1" applyProtection="1">
      <alignment vertical="center" wrapText="1"/>
      <protection hidden="1"/>
    </xf>
    <xf numFmtId="0" fontId="43" fillId="6" borderId="8" xfId="0" applyFont="1" applyFill="1" applyBorder="1" applyAlignment="1" applyProtection="1">
      <alignment vertical="center" wrapText="1"/>
      <protection hidden="1"/>
    </xf>
    <xf numFmtId="0" fontId="42" fillId="9" borderId="5" xfId="0" applyFont="1" applyFill="1" applyBorder="1" applyAlignment="1" applyProtection="1">
      <alignment vertical="center" wrapText="1"/>
      <protection hidden="1"/>
    </xf>
    <xf numFmtId="0" fontId="42" fillId="9" borderId="4" xfId="0" applyFont="1" applyFill="1" applyBorder="1" applyAlignment="1" applyProtection="1">
      <alignment vertical="center" wrapText="1"/>
      <protection hidden="1"/>
    </xf>
    <xf numFmtId="0" fontId="42" fillId="9" borderId="6" xfId="0" applyFont="1" applyFill="1" applyBorder="1" applyAlignment="1" applyProtection="1">
      <alignment vertical="center" wrapText="1"/>
      <protection hidden="1"/>
    </xf>
    <xf numFmtId="0" fontId="40" fillId="6" borderId="8" xfId="0" applyFont="1" applyFill="1" applyBorder="1" applyAlignment="1" applyProtection="1">
      <alignment horizontal="center" vertical="center" wrapText="1"/>
      <protection hidden="1"/>
    </xf>
    <xf numFmtId="0" fontId="11" fillId="6" borderId="8" xfId="0" applyFont="1" applyFill="1" applyBorder="1" applyAlignment="1" applyProtection="1">
      <alignment horizontal="center" vertical="center" wrapText="1"/>
      <protection hidden="1"/>
    </xf>
    <xf numFmtId="49" fontId="0" fillId="0" borderId="5" xfId="0" applyNumberFormat="1" applyBorder="1" applyAlignment="1" applyProtection="1">
      <alignment horizontal="left"/>
      <protection locked="0" hidden="1"/>
    </xf>
    <xf numFmtId="49" fontId="0" fillId="0" borderId="4" xfId="0" applyNumberFormat="1" applyBorder="1" applyAlignment="1" applyProtection="1">
      <alignment horizontal="left"/>
      <protection locked="0" hidden="1"/>
    </xf>
    <xf numFmtId="49" fontId="0" fillId="0" borderId="6" xfId="0" applyNumberFormat="1" applyBorder="1" applyAlignment="1" applyProtection="1">
      <alignment horizontal="left"/>
      <protection locked="0" hidden="1"/>
    </xf>
    <xf numFmtId="0" fontId="48" fillId="6" borderId="9" xfId="0" applyFont="1" applyFill="1" applyBorder="1" applyAlignment="1" applyProtection="1">
      <alignment horizontal="justify"/>
      <protection hidden="1"/>
    </xf>
    <xf numFmtId="14" fontId="0" fillId="0" borderId="5" xfId="0" applyNumberFormat="1" applyBorder="1" applyAlignment="1" applyProtection="1">
      <alignment horizontal="center"/>
      <protection locked="0" hidden="1"/>
    </xf>
    <xf numFmtId="14" fontId="0" fillId="0" borderId="6" xfId="0" applyNumberFormat="1" applyBorder="1" applyAlignment="1" applyProtection="1">
      <alignment horizontal="center"/>
      <protection locked="0" hidden="1"/>
    </xf>
    <xf numFmtId="4" fontId="23" fillId="5" borderId="8" xfId="0" applyNumberFormat="1" applyFont="1" applyFill="1" applyBorder="1" applyAlignment="1" applyProtection="1">
      <alignment horizontal="center" vertical="center"/>
      <protection hidden="1"/>
    </xf>
    <xf numFmtId="4" fontId="47" fillId="8" borderId="5" xfId="0" applyNumberFormat="1" applyFont="1" applyFill="1" applyBorder="1" applyAlignment="1" applyProtection="1">
      <alignment horizontal="center" vertical="center" wrapText="1"/>
      <protection hidden="1"/>
    </xf>
    <xf numFmtId="4" fontId="47" fillId="8" borderId="6" xfId="0" applyNumberFormat="1" applyFont="1" applyFill="1" applyBorder="1" applyAlignment="1" applyProtection="1">
      <alignment horizontal="center" vertical="center" wrapText="1"/>
      <protection hidden="1"/>
    </xf>
    <xf numFmtId="4" fontId="23" fillId="5" borderId="5" xfId="0" applyNumberFormat="1" applyFont="1" applyFill="1" applyBorder="1" applyAlignment="1" applyProtection="1">
      <alignment horizontal="center" vertical="center"/>
      <protection hidden="1"/>
    </xf>
    <xf numFmtId="4" fontId="23" fillId="5" borderId="6" xfId="0" applyNumberFormat="1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vertical="center" wrapText="1"/>
      <protection hidden="1"/>
    </xf>
    <xf numFmtId="0" fontId="43" fillId="6" borderId="0" xfId="0" applyFont="1" applyFill="1" applyAlignment="1" applyProtection="1">
      <alignment vertical="center"/>
      <protection hidden="1"/>
    </xf>
    <xf numFmtId="0" fontId="40" fillId="6" borderId="5" xfId="0" applyFont="1" applyFill="1" applyBorder="1" applyAlignment="1" applyProtection="1">
      <alignment horizontal="center" vertical="center" wrapText="1"/>
      <protection hidden="1"/>
    </xf>
    <xf numFmtId="0" fontId="40" fillId="6" borderId="6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center" vertical="top"/>
      <protection hidden="1"/>
    </xf>
    <xf numFmtId="0" fontId="53" fillId="3" borderId="0" xfId="0" applyFont="1" applyFill="1" applyAlignment="1" applyProtection="1">
      <alignment vertical="top" wrapText="1"/>
      <protection hidden="1"/>
    </xf>
    <xf numFmtId="0" fontId="34" fillId="4" borderId="5" xfId="0" applyFont="1" applyFill="1" applyBorder="1" applyAlignment="1" applyProtection="1">
      <alignment vertical="center" wrapText="1"/>
      <protection hidden="1"/>
    </xf>
    <xf numFmtId="0" fontId="34" fillId="4" borderId="4" xfId="0" applyFont="1" applyFill="1" applyBorder="1" applyAlignment="1" applyProtection="1">
      <alignment vertical="center" wrapText="1"/>
      <protection hidden="1"/>
    </xf>
    <xf numFmtId="0" fontId="34" fillId="4" borderId="6" xfId="0" applyFont="1" applyFill="1" applyBorder="1" applyAlignment="1" applyProtection="1">
      <alignment vertical="center" wrapText="1"/>
      <protection hidden="1"/>
    </xf>
    <xf numFmtId="0" fontId="5" fillId="3" borderId="18" xfId="0" applyFont="1" applyFill="1" applyBorder="1" applyAlignment="1" applyProtection="1">
      <alignment vertical="center" wrapText="1"/>
      <protection hidden="1"/>
    </xf>
    <xf numFmtId="0" fontId="5" fillId="3" borderId="7" xfId="0" applyFont="1" applyFill="1" applyBorder="1" applyAlignment="1" applyProtection="1">
      <alignment vertical="center" wrapText="1"/>
      <protection hidden="1"/>
    </xf>
    <xf numFmtId="0" fontId="5" fillId="3" borderId="19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5" fillId="3" borderId="9" xfId="0" applyFont="1" applyFill="1" applyBorder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12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0" fontId="5" fillId="3" borderId="5" xfId="0" applyFont="1" applyFill="1" applyBorder="1" applyAlignment="1" applyProtection="1">
      <alignment vertical="center" wrapText="1"/>
      <protection hidden="1"/>
    </xf>
    <xf numFmtId="0" fontId="5" fillId="3" borderId="4" xfId="0" applyFont="1" applyFill="1" applyBorder="1" applyAlignment="1" applyProtection="1">
      <alignment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0" fontId="30" fillId="3" borderId="4" xfId="0" applyFont="1" applyFill="1" applyBorder="1" applyAlignment="1" applyProtection="1">
      <alignment horizontal="justify" vertical="center"/>
      <protection hidden="1"/>
    </xf>
    <xf numFmtId="0" fontId="11" fillId="3" borderId="0" xfId="0" applyFont="1" applyFill="1" applyAlignment="1" applyProtection="1">
      <alignment horizontal="justify" vertical="center" wrapText="1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30" fillId="3" borderId="12" xfId="0" applyFont="1" applyFill="1" applyBorder="1" applyAlignment="1" applyProtection="1">
      <alignment horizontal="center" vertical="center"/>
      <protection hidden="1"/>
    </xf>
    <xf numFmtId="0" fontId="30" fillId="3" borderId="0" xfId="0" applyFont="1" applyFill="1" applyAlignment="1" applyProtection="1">
      <alignment horizontal="center" vertical="center"/>
      <protection hidden="1"/>
    </xf>
    <xf numFmtId="0" fontId="30" fillId="3" borderId="1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right" vertical="top"/>
      <protection hidden="1"/>
    </xf>
    <xf numFmtId="0" fontId="0" fillId="0" borderId="20" xfId="0" applyBorder="1" applyAlignment="1" applyProtection="1">
      <alignment horizontal="center" vertical="top"/>
      <protection locked="0" hidden="1"/>
    </xf>
    <xf numFmtId="0" fontId="0" fillId="0" borderId="11" xfId="0" applyBorder="1" applyAlignment="1" applyProtection="1">
      <alignment horizontal="center" vertical="top"/>
      <protection locked="0" hidden="1"/>
    </xf>
    <xf numFmtId="0" fontId="0" fillId="0" borderId="2" xfId="0" applyBorder="1" applyAlignment="1" applyProtection="1">
      <alignment horizontal="center" vertical="top"/>
      <protection locked="0" hidden="1"/>
    </xf>
    <xf numFmtId="0" fontId="16" fillId="6" borderId="5" xfId="0" applyFont="1" applyFill="1" applyBorder="1" applyProtection="1">
      <protection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0" fontId="41" fillId="3" borderId="0" xfId="0" applyFont="1" applyFill="1" applyAlignment="1" applyProtection="1">
      <alignment horizontal="center" vertical="center"/>
      <protection hidden="1"/>
    </xf>
    <xf numFmtId="0" fontId="50" fillId="4" borderId="5" xfId="0" applyFont="1" applyFill="1" applyBorder="1" applyAlignment="1" applyProtection="1">
      <alignment vertical="center" wrapText="1"/>
      <protection hidden="1"/>
    </xf>
    <xf numFmtId="0" fontId="50" fillId="4" borderId="4" xfId="0" applyFont="1" applyFill="1" applyBorder="1" applyAlignment="1" applyProtection="1">
      <alignment vertical="center" wrapText="1"/>
      <protection hidden="1"/>
    </xf>
    <xf numFmtId="0" fontId="50" fillId="4" borderId="6" xfId="0" applyFont="1" applyFill="1" applyBorder="1" applyAlignment="1" applyProtection="1">
      <alignment vertical="center" wrapText="1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0" fillId="3" borderId="12" xfId="0" applyFill="1" applyBorder="1" applyProtection="1">
      <protection hidden="1"/>
    </xf>
    <xf numFmtId="0" fontId="0" fillId="3" borderId="0" xfId="0" applyFill="1" applyProtection="1"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justify" vertical="center"/>
      <protection hidden="1"/>
    </xf>
    <xf numFmtId="0" fontId="11" fillId="3" borderId="10" xfId="0" applyFont="1" applyFill="1" applyBorder="1" applyAlignment="1" applyProtection="1">
      <alignment horizontal="justify" vertical="center"/>
      <protection hidden="1"/>
    </xf>
    <xf numFmtId="0" fontId="11" fillId="3" borderId="12" xfId="0" applyFont="1" applyFill="1" applyBorder="1" applyAlignment="1" applyProtection="1">
      <alignment horizontal="justify" vertical="center"/>
      <protection hidden="1"/>
    </xf>
    <xf numFmtId="0" fontId="40" fillId="6" borderId="9" xfId="0" applyFont="1" applyFill="1" applyBorder="1" applyAlignment="1" applyProtection="1">
      <alignment horizontal="left" vertical="center"/>
      <protection locked="0" hidden="1"/>
    </xf>
    <xf numFmtId="49" fontId="11" fillId="3" borderId="8" xfId="0" applyNumberFormat="1" applyFont="1" applyFill="1" applyBorder="1" applyAlignment="1" applyProtection="1">
      <alignment horizontal="left" vertical="center" wrapText="1" indent="1"/>
      <protection hidden="1"/>
    </xf>
    <xf numFmtId="164" fontId="41" fillId="7" borderId="5" xfId="0" applyNumberFormat="1" applyFont="1" applyFill="1" applyBorder="1" applyAlignment="1" applyProtection="1">
      <alignment horizontal="center" vertical="center" wrapText="1"/>
      <protection hidden="1"/>
    </xf>
    <xf numFmtId="164" fontId="41" fillId="7" borderId="6" xfId="0" applyNumberFormat="1" applyFont="1" applyFill="1" applyBorder="1" applyAlignment="1" applyProtection="1">
      <alignment horizontal="center" vertical="center" wrapText="1"/>
      <protection hidden="1"/>
    </xf>
    <xf numFmtId="0" fontId="41" fillId="6" borderId="8" xfId="0" applyFont="1" applyFill="1" applyBorder="1" applyAlignment="1" applyProtection="1">
      <alignment vertical="center"/>
      <protection hidden="1"/>
    </xf>
    <xf numFmtId="0" fontId="27" fillId="3" borderId="0" xfId="0" applyFont="1" applyFill="1" applyAlignment="1" applyProtection="1">
      <alignment horizontal="justify"/>
      <protection hidden="1"/>
    </xf>
    <xf numFmtId="0" fontId="5" fillId="3" borderId="7" xfId="0" applyFont="1" applyFill="1" applyBorder="1" applyAlignment="1" applyProtection="1">
      <alignment horizontal="left" vertical="center"/>
      <protection hidden="1"/>
    </xf>
    <xf numFmtId="0" fontId="0" fillId="3" borderId="9" xfId="0" applyFill="1" applyBorder="1" applyAlignment="1" applyProtection="1">
      <alignment horizontal="left"/>
      <protection hidden="1"/>
    </xf>
    <xf numFmtId="0" fontId="11" fillId="3" borderId="34" xfId="0" applyFont="1" applyFill="1" applyBorder="1" applyAlignment="1" applyProtection="1">
      <alignment horizontal="justify" vertical="center" wrapText="1"/>
      <protection locked="0" hidden="1"/>
    </xf>
    <xf numFmtId="0" fontId="11" fillId="3" borderId="35" xfId="0" applyFont="1" applyFill="1" applyBorder="1" applyAlignment="1" applyProtection="1">
      <alignment horizontal="justify" vertical="center" wrapText="1"/>
      <protection locked="0" hidden="1"/>
    </xf>
    <xf numFmtId="0" fontId="11" fillId="3" borderId="21" xfId="0" applyFont="1" applyFill="1" applyBorder="1" applyAlignment="1" applyProtection="1">
      <alignment horizontal="justify" vertical="center" wrapText="1"/>
      <protection locked="0" hidden="1"/>
    </xf>
    <xf numFmtId="0" fontId="12" fillId="3" borderId="22" xfId="0" applyFont="1" applyFill="1" applyBorder="1" applyAlignment="1" applyProtection="1">
      <alignment horizontal="justify" vertical="center" wrapText="1"/>
      <protection locked="0" hidden="1"/>
    </xf>
    <xf numFmtId="0" fontId="12" fillId="3" borderId="33" xfId="0" applyFont="1" applyFill="1" applyBorder="1" applyAlignment="1" applyProtection="1">
      <alignment horizontal="justify" vertical="center" wrapText="1"/>
      <protection locked="0"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56" fillId="3" borderId="9" xfId="0" applyFont="1" applyFill="1" applyBorder="1" applyProtection="1">
      <protection hidden="1"/>
    </xf>
    <xf numFmtId="0" fontId="11" fillId="3" borderId="32" xfId="0" applyFont="1" applyFill="1" applyBorder="1" applyAlignment="1" applyProtection="1">
      <alignment horizontal="justify" vertical="center" wrapText="1"/>
      <protection locked="0" hidden="1"/>
    </xf>
    <xf numFmtId="0" fontId="11" fillId="3" borderId="4" xfId="0" applyFont="1" applyFill="1" applyBorder="1" applyAlignment="1" applyProtection="1">
      <alignment horizontal="justify" vertical="center" wrapText="1"/>
      <protection locked="0" hidden="1"/>
    </xf>
    <xf numFmtId="0" fontId="11" fillId="3" borderId="6" xfId="0" applyFont="1" applyFill="1" applyBorder="1" applyAlignment="1" applyProtection="1">
      <alignment horizontal="justify" vertical="center" wrapText="1"/>
      <protection locked="0" hidden="1"/>
    </xf>
    <xf numFmtId="0" fontId="12" fillId="3" borderId="5" xfId="0" applyFont="1" applyFill="1" applyBorder="1" applyAlignment="1" applyProtection="1">
      <alignment horizontal="justify" vertical="center" wrapText="1"/>
      <protection locked="0" hidden="1"/>
    </xf>
    <xf numFmtId="0" fontId="12" fillId="3" borderId="31" xfId="0" applyFont="1" applyFill="1" applyBorder="1" applyAlignment="1" applyProtection="1">
      <alignment horizontal="justify" vertical="center" wrapText="1"/>
      <protection locked="0" hidden="1"/>
    </xf>
    <xf numFmtId="0" fontId="16" fillId="3" borderId="28" xfId="0" applyFont="1" applyFill="1" applyBorder="1" applyAlignment="1" applyProtection="1">
      <alignment horizontal="center" vertical="center" wrapText="1"/>
      <protection hidden="1"/>
    </xf>
    <xf numFmtId="0" fontId="16" fillId="3" borderId="29" xfId="0" applyFont="1" applyFill="1" applyBorder="1" applyAlignment="1" applyProtection="1">
      <alignment horizontal="center" vertical="center" wrapText="1"/>
      <protection hidden="1"/>
    </xf>
    <xf numFmtId="0" fontId="16" fillId="3" borderId="30" xfId="0" applyFont="1" applyFill="1" applyBorder="1" applyAlignment="1" applyProtection="1">
      <alignment horizontal="center" vertical="center" wrapText="1"/>
      <protection hidden="1"/>
    </xf>
    <xf numFmtId="0" fontId="16" fillId="3" borderId="26" xfId="0" applyFont="1" applyFill="1" applyBorder="1" applyAlignment="1" applyProtection="1">
      <alignment horizontal="center" vertical="center" wrapText="1"/>
      <protection hidden="1"/>
    </xf>
    <xf numFmtId="0" fontId="16" fillId="3" borderId="27" xfId="0" applyFont="1" applyFill="1" applyBorder="1" applyAlignment="1" applyProtection="1">
      <alignment horizontal="center" vertical="center" wrapText="1"/>
      <protection hidden="1"/>
    </xf>
    <xf numFmtId="0" fontId="11" fillId="3" borderId="24" xfId="0" applyFont="1" applyFill="1" applyBorder="1" applyAlignment="1" applyProtection="1">
      <alignment horizontal="justify" vertical="center" wrapText="1"/>
      <protection locked="0" hidden="1"/>
    </xf>
    <xf numFmtId="0" fontId="11" fillId="3" borderId="25" xfId="0" applyFont="1" applyFill="1" applyBorder="1" applyAlignment="1" applyProtection="1">
      <alignment horizontal="justify" vertical="center" wrapText="1"/>
      <protection locked="0" hidden="1"/>
    </xf>
    <xf numFmtId="0" fontId="11" fillId="3" borderId="15" xfId="0" applyFont="1" applyFill="1" applyBorder="1" applyAlignment="1" applyProtection="1">
      <alignment horizontal="justify" vertical="center" wrapText="1"/>
      <protection locked="0" hidden="1"/>
    </xf>
    <xf numFmtId="0" fontId="12" fillId="3" borderId="14" xfId="0" applyFont="1" applyFill="1" applyBorder="1" applyAlignment="1" applyProtection="1">
      <alignment horizontal="justify" vertical="center" wrapText="1"/>
      <protection locked="0" hidden="1"/>
    </xf>
    <xf numFmtId="0" fontId="12" fillId="3" borderId="23" xfId="0" applyFont="1" applyFill="1" applyBorder="1" applyAlignment="1" applyProtection="1">
      <alignment horizontal="justify" vertical="center" wrapText="1"/>
      <protection locked="0" hidden="1"/>
    </xf>
    <xf numFmtId="0" fontId="6" fillId="3" borderId="0" xfId="0" applyFont="1" applyFill="1" applyAlignment="1" applyProtection="1">
      <alignment horizontal="center"/>
      <protection hidden="1"/>
    </xf>
    <xf numFmtId="0" fontId="11" fillId="3" borderId="9" xfId="0" applyFont="1" applyFill="1" applyBorder="1" applyAlignment="1" applyProtection="1">
      <alignment vertical="center"/>
      <protection hidden="1"/>
    </xf>
    <xf numFmtId="0" fontId="35" fillId="3" borderId="0" xfId="2" applyFont="1" applyFill="1" applyBorder="1" applyAlignment="1" applyProtection="1">
      <alignment horizontal="right" vertical="center" wrapText="1"/>
      <protection hidden="1"/>
    </xf>
    <xf numFmtId="0" fontId="16" fillId="6" borderId="4" xfId="0" applyFont="1" applyFill="1" applyBorder="1" applyProtection="1">
      <protection hidden="1"/>
    </xf>
    <xf numFmtId="0" fontId="16" fillId="6" borderId="6" xfId="0" applyFont="1" applyFill="1" applyBorder="1" applyProtection="1">
      <protection hidden="1"/>
    </xf>
  </cellXfs>
  <cellStyles count="4">
    <cellStyle name="Collegamento ipertestuale" xfId="2" builtinId="8"/>
    <cellStyle name="Normale" xfId="0" builtinId="0"/>
    <cellStyle name="Normale_Foglio1" xfId="3" xr:uid="{00000000-0005-0000-0000-000006000000}"/>
    <cellStyle name="Valuta" xfId="1" builtinId="4"/>
  </cellStyles>
  <dxfs count="35">
    <dxf>
      <font>
        <color rgb="FFA5A5A5"/>
      </font>
    </dxf>
    <dxf>
      <font>
        <color rgb="FFA5A5A5"/>
      </font>
    </dxf>
    <dxf>
      <font>
        <color rgb="FFA5A5A5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  <name val="DecimaWE Rg"/>
        <scheme val="none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1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  <name val="DecimaWE Rg"/>
        <scheme val="none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45911"/>
      <rgbColor rgb="FF666699"/>
      <rgbColor rgb="FFA5A5A5"/>
      <rgbColor rgb="FF003366"/>
      <rgbColor rgb="FF339966"/>
      <rgbColor rgb="FF003300"/>
      <rgbColor rgb="FF333300"/>
      <rgbColor rgb="FF9C57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139745</xdr:colOff>
      <xdr:row>2</xdr:row>
      <xdr:rowOff>106</xdr:rowOff>
    </xdr:from>
    <xdr:to>
      <xdr:col>1</xdr:col>
      <xdr:colOff>391615</xdr:colOff>
      <xdr:row>5</xdr:row>
      <xdr:rowOff>198425</xdr:rowOff>
    </xdr:to>
    <xdr:grpSp>
      <xdr:nvGrpSpPr>
        <xdr:cNvPr id="2" name="Group 176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39745" y="209656"/>
          <a:ext cx="509045" cy="712669"/>
          <a:chOff x="142920" y="215640"/>
          <a:chExt cx="508320" cy="719280"/>
        </a:xfrm>
      </xdr:grpSpPr>
      <xdr:sp macro="" textlink="">
        <xdr:nvSpPr>
          <xdr:cNvPr id="3" name="Rectangle 39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174960" y="248760"/>
            <a:ext cx="37440" cy="187560"/>
          </a:xfrm>
          <a:prstGeom prst="rect">
            <a:avLst/>
          </a:prstGeom>
          <a:noFill/>
          <a:ln w="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lIns="0" tIns="0" rIns="0" bIns="0" anchor="t">
            <a:noAutofit/>
          </a:bodyPr>
          <a:lstStyle/>
          <a:p>
            <a:pPr algn="just">
              <a:lnSpc>
                <a:spcPct val="100000"/>
              </a:lnSpc>
            </a:pPr>
            <a:r>
              <a:rPr lang="it-IT" sz="1400" b="0" strike="noStrike" spc="-1">
                <a:solidFill>
                  <a:srgbClr val="000000"/>
                </a:solidFill>
                <a:latin typeface="DecimaWE"/>
                <a:ea typeface="DecimaWE"/>
              </a:rPr>
              <a:t> </a:t>
            </a:r>
            <a:endParaRPr lang="it-IT" sz="1400" b="0" strike="noStrike" spc="-1">
              <a:latin typeface="Times New Roman"/>
            </a:endParaRPr>
          </a:p>
        </xdr:txBody>
      </xdr:sp>
      <xdr:sp macro="" textlink="">
        <xdr:nvSpPr>
          <xdr:cNvPr id="4" name="Rectangle 50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74960" y="788760"/>
            <a:ext cx="26640" cy="124920"/>
          </a:xfrm>
          <a:prstGeom prst="rect">
            <a:avLst/>
          </a:prstGeom>
          <a:noFill/>
          <a:ln w="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lIns="0" tIns="0" rIns="0" bIns="0" anchor="t">
            <a:noAutofit/>
          </a:bodyPr>
          <a:lstStyle/>
          <a:p>
            <a:pPr algn="just">
              <a:lnSpc>
                <a:spcPct val="100000"/>
              </a:lnSpc>
            </a:pPr>
            <a:r>
              <a:rPr lang="it-IT" sz="1000" b="0" i="1" strike="noStrike" spc="-1">
                <a:solidFill>
                  <a:srgbClr val="000000"/>
                </a:solidFill>
                <a:latin typeface="DecimaWE"/>
                <a:ea typeface="DecimaWE"/>
              </a:rPr>
              <a:t> </a:t>
            </a:r>
            <a:endParaRPr lang="it-IT" sz="1000" b="0" strike="noStrike" spc="-1">
              <a:latin typeface="Times New Roman"/>
            </a:endParaRPr>
          </a:p>
        </xdr:txBody>
      </xdr:sp>
      <xdr:pic>
        <xdr:nvPicPr>
          <xdr:cNvPr id="5" name="Picture 34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/>
        </xdr:blipFill>
        <xdr:spPr>
          <a:xfrm>
            <a:off x="142920" y="215640"/>
            <a:ext cx="508320" cy="7192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 editAs="oneCell">
    <xdr:from>
      <xdr:col>14</xdr:col>
      <xdr:colOff>130295</xdr:colOff>
      <xdr:row>2</xdr:row>
      <xdr:rowOff>39570</xdr:rowOff>
    </xdr:from>
    <xdr:to>
      <xdr:col>15</xdr:col>
      <xdr:colOff>97870</xdr:colOff>
      <xdr:row>6</xdr:row>
      <xdr:rowOff>10900</xdr:rowOff>
    </xdr:to>
    <xdr:pic>
      <xdr:nvPicPr>
        <xdr:cNvPr id="6" name="Immag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50070" y="239595"/>
          <a:ext cx="729575" cy="72063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ltura" displayName="Coltura" ref="B4:B13" totalsRowShown="0" headerRowDxfId="34" headerRowBorderDxfId="33" tableBorderDxfId="32" totalsRowBorderDxfId="31">
  <autoFilter ref="B4:B13" xr:uid="{00000000-0009-0000-0100-000001000000}"/>
  <tableColumns count="1">
    <tableColumn id="1" xr3:uid="{00000000-0010-0000-0000-000001000000}" name="Coltura" dataDxfId="3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om_Prov" displayName="Com_Prov" ref="H4:I229" totalsRowShown="0" headerRowDxfId="29">
  <autoFilter ref="H4:I229" xr:uid="{00000000-0009-0000-0100-000002000000}"/>
  <tableColumns count="2">
    <tableColumn id="1" xr3:uid="{00000000-0010-0000-0100-000001000000}" name="Comune"/>
    <tableColumn id="2" xr3:uid="{00000000-0010-0000-0100-000002000000}" name="SiglaProv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arametri" displayName="Parametri" ref="D4:F6" totalsRowShown="0" headerRowDxfId="28" headerRowBorderDxfId="27" tableBorderDxfId="26" totalsRowBorderDxfId="25">
  <autoFilter ref="D4:F6" xr:uid="{00000000-0009-0000-0100-000003000000}"/>
  <tableColumns count="3">
    <tableColumn id="1" xr3:uid="{00000000-0010-0000-0200-000001000000}" name="Parametri" dataDxfId="24"/>
    <tableColumn id="2" xr3:uid="{00000000-0010-0000-0200-000002000000}" name="valore" dataDxfId="23"/>
    <tableColumn id="3" xr3:uid="{00000000-0010-0000-0200-000003000000}" name="u.d.m." dataDxf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Ruolo" displayName="Ruolo" ref="B15:B18" totalsRowShown="0" headerRowDxfId="21" headerRowBorderDxfId="20" tableBorderDxfId="19" totalsRowBorderDxfId="18">
  <autoFilter ref="B15:B18" xr:uid="{00000000-0009-0000-0100-000004000000}"/>
  <tableColumns count="1">
    <tableColumn id="1" xr3:uid="{00000000-0010-0000-0300-000001000000}" name="Ruolo" dataDxfId="1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oluzione" displayName="Soluzione" ref="D18:F24" totalsRowShown="0">
  <autoFilter ref="D18:F24" xr:uid="{00000000-0009-0000-0100-000005000000}"/>
  <tableColumns count="3">
    <tableColumn id="1" xr3:uid="{00000000-0010-0000-0400-000001000000}" name="Soluzione"/>
    <tableColumn id="2" xr3:uid="{00000000-0010-0000-0400-000002000000}" name="Minimo"/>
    <tableColumn id="3" xr3:uid="{00000000-0010-0000-0400-000003000000}" name="Massim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Spunta" displayName="Spunta" ref="B20:B22" totalsRowShown="0">
  <autoFilter ref="B20:B22" xr:uid="{00000000-0009-0000-0100-000006000000}"/>
  <tableColumns count="1">
    <tableColumn id="1" xr3:uid="{00000000-0010-0000-0500-000001000000}" name="Spunta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9"/>
  <sheetViews>
    <sheetView zoomScaleNormal="100" workbookViewId="0">
      <selection activeCell="A3" sqref="A3"/>
    </sheetView>
  </sheetViews>
  <sheetFormatPr defaultColWidth="9.140625" defaultRowHeight="13.5" x14ac:dyDescent="0.25"/>
  <cols>
    <col min="1" max="1" width="9.140625" style="2"/>
    <col min="2" max="2" width="18.140625" style="2" customWidth="1"/>
    <col min="3" max="3" width="9.140625" style="2"/>
    <col min="4" max="4" width="42.140625" style="2" bestFit="1" customWidth="1"/>
    <col min="5" max="5" width="9.5703125" style="2" customWidth="1"/>
    <col min="6" max="6" width="10.28515625" style="2" customWidth="1"/>
    <col min="7" max="7" width="9.5703125" style="2" customWidth="1"/>
    <col min="8" max="8" width="27.42578125" style="2" customWidth="1"/>
    <col min="9" max="9" width="10.7109375" style="2" customWidth="1"/>
    <col min="10" max="13" width="9.140625" style="2"/>
    <col min="25" max="16384" width="9.140625" style="2"/>
  </cols>
  <sheetData>
    <row r="1" spans="1:16" x14ac:dyDescent="0.25">
      <c r="B1" s="2" t="s">
        <v>373</v>
      </c>
      <c r="C1" s="2" t="s">
        <v>374</v>
      </c>
      <c r="D1" s="2" t="s">
        <v>375</v>
      </c>
      <c r="E1" s="2" t="s">
        <v>376</v>
      </c>
      <c r="F1" s="2" t="s">
        <v>377</v>
      </c>
      <c r="G1" s="2" t="s">
        <v>378</v>
      </c>
      <c r="H1" s="2" t="s">
        <v>379</v>
      </c>
      <c r="I1" s="2" t="s">
        <v>4</v>
      </c>
      <c r="J1" s="2" t="s">
        <v>380</v>
      </c>
      <c r="K1" s="2" t="s">
        <v>381</v>
      </c>
      <c r="L1" s="2" t="s">
        <v>382</v>
      </c>
      <c r="M1" s="2" t="s">
        <v>272</v>
      </c>
      <c r="N1" s="2" t="s">
        <v>313</v>
      </c>
      <c r="O1" s="2" t="s">
        <v>383</v>
      </c>
      <c r="P1" s="2" t="s">
        <v>384</v>
      </c>
    </row>
    <row r="2" spans="1:16" x14ac:dyDescent="0.25">
      <c r="A2" s="2" t="s">
        <v>372</v>
      </c>
      <c r="B2" s="2">
        <f>'Domanda iniziale'!E15</f>
        <v>0</v>
      </c>
      <c r="C2" s="2">
        <f>'Domanda iniziale'!E16</f>
        <v>0</v>
      </c>
      <c r="D2" s="2">
        <f>'Domanda iniziale'!E17</f>
        <v>0</v>
      </c>
      <c r="E2" s="2">
        <f>'Domanda iniziale'!E18</f>
        <v>0</v>
      </c>
      <c r="F2" s="2">
        <f>'Domanda iniziale'!E19</f>
        <v>0</v>
      </c>
      <c r="G2" s="2">
        <f>'Domanda iniziale'!E20</f>
        <v>0</v>
      </c>
      <c r="H2" s="2">
        <f>'Domanda iniziale'!E21</f>
        <v>0</v>
      </c>
      <c r="I2" s="2">
        <f>'Domanda iniziale'!E22</f>
        <v>0</v>
      </c>
      <c r="J2" s="2" t="str">
        <f>'Domanda iniziale'!O22</f>
        <v/>
      </c>
      <c r="K2" s="2">
        <f>'Domanda iniziale'!E23</f>
        <v>0</v>
      </c>
      <c r="L2" s="2">
        <f>'Domanda iniziale'!E24</f>
        <v>0</v>
      </c>
      <c r="M2" s="2">
        <f>'Domanda iniziale'!E25</f>
        <v>0</v>
      </c>
      <c r="N2">
        <f>'Domanda iniziale'!E34</f>
        <v>0</v>
      </c>
      <c r="O2">
        <f>'Domanda iniziale'!E35</f>
        <v>0</v>
      </c>
      <c r="P2">
        <f>'Domanda iniziale'!E36</f>
        <v>0</v>
      </c>
    </row>
    <row r="4" spans="1:16" x14ac:dyDescent="0.25">
      <c r="B4" s="136" t="s">
        <v>0</v>
      </c>
      <c r="D4" s="3" t="s">
        <v>1</v>
      </c>
      <c r="E4" s="4" t="s">
        <v>2</v>
      </c>
      <c r="F4" s="5" t="s">
        <v>3</v>
      </c>
      <c r="H4" s="137" t="s">
        <v>4</v>
      </c>
      <c r="I4" s="138" t="s">
        <v>5</v>
      </c>
    </row>
    <row r="5" spans="1:16" x14ac:dyDescent="0.25">
      <c r="B5" s="6" t="s">
        <v>6</v>
      </c>
      <c r="D5" s="128" t="s">
        <v>7</v>
      </c>
      <c r="E5" s="129">
        <v>200000</v>
      </c>
      <c r="F5" s="130" t="s">
        <v>8</v>
      </c>
      <c r="H5" s="7" t="s">
        <v>9</v>
      </c>
      <c r="I5" s="8"/>
    </row>
    <row r="6" spans="1:16" x14ac:dyDescent="0.25">
      <c r="B6" s="6" t="s">
        <v>10</v>
      </c>
      <c r="D6" s="131" t="s">
        <v>11</v>
      </c>
      <c r="E6" s="132">
        <v>10000</v>
      </c>
      <c r="F6" s="133" t="s">
        <v>12</v>
      </c>
      <c r="H6" s="7"/>
      <c r="I6" s="8"/>
    </row>
    <row r="7" spans="1:16" x14ac:dyDescent="0.25">
      <c r="B7" s="6" t="s">
        <v>13</v>
      </c>
      <c r="H7" s="10" t="s">
        <v>14</v>
      </c>
      <c r="I7" s="8" t="s">
        <v>15</v>
      </c>
    </row>
    <row r="8" spans="1:16" x14ac:dyDescent="0.25">
      <c r="B8" s="6" t="s">
        <v>16</v>
      </c>
      <c r="H8" s="10" t="s">
        <v>17</v>
      </c>
      <c r="I8" s="8" t="s">
        <v>15</v>
      </c>
    </row>
    <row r="9" spans="1:16" x14ac:dyDescent="0.25">
      <c r="B9" s="6" t="s">
        <v>18</v>
      </c>
      <c r="H9" s="10" t="s">
        <v>19</v>
      </c>
      <c r="I9" s="8" t="s">
        <v>15</v>
      </c>
    </row>
    <row r="10" spans="1:16" x14ac:dyDescent="0.25">
      <c r="B10" s="6" t="s">
        <v>20</v>
      </c>
      <c r="H10" s="10" t="s">
        <v>22</v>
      </c>
      <c r="I10" s="8" t="s">
        <v>23</v>
      </c>
    </row>
    <row r="11" spans="1:16" x14ac:dyDescent="0.25">
      <c r="B11" s="6" t="s">
        <v>24</v>
      </c>
      <c r="E11" s="11"/>
      <c r="H11" s="10" t="s">
        <v>25</v>
      </c>
      <c r="I11" s="8" t="s">
        <v>15</v>
      </c>
    </row>
    <row r="12" spans="1:16" x14ac:dyDescent="0.25">
      <c r="B12" s="6" t="s">
        <v>26</v>
      </c>
      <c r="E12" s="11"/>
      <c r="H12" s="10" t="s">
        <v>27</v>
      </c>
      <c r="I12" s="8" t="s">
        <v>23</v>
      </c>
    </row>
    <row r="13" spans="1:16" x14ac:dyDescent="0.25">
      <c r="B13" s="9"/>
      <c r="E13" s="11"/>
      <c r="H13" s="10" t="s">
        <v>28</v>
      </c>
      <c r="I13" s="8" t="s">
        <v>15</v>
      </c>
    </row>
    <row r="14" spans="1:16" x14ac:dyDescent="0.25">
      <c r="H14" s="10" t="s">
        <v>29</v>
      </c>
      <c r="I14" s="8" t="s">
        <v>15</v>
      </c>
    </row>
    <row r="15" spans="1:16" x14ac:dyDescent="0.25">
      <c r="B15" s="136" t="s">
        <v>30</v>
      </c>
      <c r="H15" s="10" t="s">
        <v>31</v>
      </c>
      <c r="I15" s="8" t="s">
        <v>23</v>
      </c>
    </row>
    <row r="16" spans="1:16" x14ac:dyDescent="0.25">
      <c r="B16" s="6"/>
      <c r="H16" s="10" t="s">
        <v>32</v>
      </c>
      <c r="I16" s="8" t="s">
        <v>15</v>
      </c>
    </row>
    <row r="17" spans="2:9" x14ac:dyDescent="0.25">
      <c r="B17" s="6" t="s">
        <v>33</v>
      </c>
      <c r="D17" s="158" t="s">
        <v>34</v>
      </c>
      <c r="E17" s="158"/>
      <c r="F17" s="158"/>
      <c r="H17" s="10" t="s">
        <v>35</v>
      </c>
      <c r="I17" s="8" t="s">
        <v>23</v>
      </c>
    </row>
    <row r="18" spans="2:9" x14ac:dyDescent="0.25">
      <c r="B18" s="9" t="s">
        <v>36</v>
      </c>
      <c r="D18" s="2" t="s">
        <v>37</v>
      </c>
      <c r="E18" s="2" t="s">
        <v>38</v>
      </c>
      <c r="F18" s="2" t="s">
        <v>39</v>
      </c>
      <c r="H18" s="10" t="s">
        <v>40</v>
      </c>
      <c r="I18" s="8" t="s">
        <v>23</v>
      </c>
    </row>
    <row r="19" spans="2:9" x14ac:dyDescent="0.25">
      <c r="D19" s="2" t="s">
        <v>41</v>
      </c>
      <c r="H19" s="10" t="s">
        <v>42</v>
      </c>
      <c r="I19" s="8" t="s">
        <v>15</v>
      </c>
    </row>
    <row r="20" spans="2:9" x14ac:dyDescent="0.25">
      <c r="B20" s="134" t="s">
        <v>21</v>
      </c>
      <c r="D20" s="2" t="s">
        <v>43</v>
      </c>
      <c r="E20" s="2">
        <v>15000</v>
      </c>
      <c r="H20" s="10" t="s">
        <v>44</v>
      </c>
      <c r="I20" s="8" t="s">
        <v>23</v>
      </c>
    </row>
    <row r="21" spans="2:9" x14ac:dyDescent="0.25">
      <c r="B21" s="135" t="s">
        <v>360</v>
      </c>
      <c r="D21" s="2" t="s">
        <v>45</v>
      </c>
      <c r="E21" s="2">
        <v>20000</v>
      </c>
      <c r="H21" s="10" t="s">
        <v>46</v>
      </c>
      <c r="I21" s="8" t="s">
        <v>15</v>
      </c>
    </row>
    <row r="22" spans="2:9" x14ac:dyDescent="0.25">
      <c r="B22" s="135" t="s">
        <v>359</v>
      </c>
      <c r="D22" s="2" t="s">
        <v>47</v>
      </c>
      <c r="E22" s="2">
        <v>20000</v>
      </c>
      <c r="H22" s="10" t="s">
        <v>48</v>
      </c>
      <c r="I22" s="8" t="s">
        <v>15</v>
      </c>
    </row>
    <row r="23" spans="2:9" x14ac:dyDescent="0.25">
      <c r="D23" s="2" t="s">
        <v>49</v>
      </c>
      <c r="E23" s="2">
        <v>5000</v>
      </c>
      <c r="H23" s="10" t="s">
        <v>50</v>
      </c>
      <c r="I23" s="8" t="s">
        <v>15</v>
      </c>
    </row>
    <row r="24" spans="2:9" x14ac:dyDescent="0.25">
      <c r="D24" s="2" t="s">
        <v>51</v>
      </c>
      <c r="E24" s="2">
        <v>3500</v>
      </c>
      <c r="H24" s="10" t="s">
        <v>52</v>
      </c>
      <c r="I24" s="8" t="s">
        <v>15</v>
      </c>
    </row>
    <row r="25" spans="2:9" x14ac:dyDescent="0.25">
      <c r="H25" s="10" t="s">
        <v>53</v>
      </c>
      <c r="I25" s="8" t="s">
        <v>23</v>
      </c>
    </row>
    <row r="26" spans="2:9" x14ac:dyDescent="0.25">
      <c r="H26" s="10" t="s">
        <v>54</v>
      </c>
      <c r="I26" s="8" t="s">
        <v>23</v>
      </c>
    </row>
    <row r="27" spans="2:9" x14ac:dyDescent="0.25">
      <c r="H27" s="10" t="s">
        <v>55</v>
      </c>
      <c r="I27" s="8" t="s">
        <v>15</v>
      </c>
    </row>
    <row r="28" spans="2:9" x14ac:dyDescent="0.25">
      <c r="E28" s="2" t="s">
        <v>361</v>
      </c>
      <c r="F28" s="2" t="s">
        <v>362</v>
      </c>
      <c r="H28" s="10" t="s">
        <v>56</v>
      </c>
      <c r="I28" s="8" t="s">
        <v>15</v>
      </c>
    </row>
    <row r="29" spans="2:9" x14ac:dyDescent="0.25">
      <c r="E29" s="2" t="str">
        <f>_xlfn.UNICHAR(9746)</f>
        <v>☒</v>
      </c>
      <c r="F29" s="2">
        <v>9746</v>
      </c>
      <c r="H29" s="10" t="s">
        <v>57</v>
      </c>
      <c r="I29" s="8" t="s">
        <v>15</v>
      </c>
    </row>
    <row r="30" spans="2:9" x14ac:dyDescent="0.25">
      <c r="E30" s="2" t="str">
        <f>_xlfn.UNICHAR(9744)</f>
        <v>☐</v>
      </c>
      <c r="F30" s="11">
        <v>9744</v>
      </c>
      <c r="H30" s="10" t="s">
        <v>58</v>
      </c>
      <c r="I30" s="8" t="s">
        <v>15</v>
      </c>
    </row>
    <row r="31" spans="2:9" x14ac:dyDescent="0.25">
      <c r="E31" s="2" t="str">
        <f>_xlfn.UNICHAR(9745)</f>
        <v>☑</v>
      </c>
      <c r="F31" s="11">
        <v>9745</v>
      </c>
      <c r="H31" s="10" t="s">
        <v>59</v>
      </c>
      <c r="I31" s="8" t="s">
        <v>15</v>
      </c>
    </row>
    <row r="32" spans="2:9" x14ac:dyDescent="0.25">
      <c r="H32" s="10" t="s">
        <v>60</v>
      </c>
      <c r="I32" s="8" t="s">
        <v>23</v>
      </c>
    </row>
    <row r="33" spans="8:9" x14ac:dyDescent="0.25">
      <c r="H33" s="10" t="s">
        <v>61</v>
      </c>
      <c r="I33" s="8" t="s">
        <v>62</v>
      </c>
    </row>
    <row r="34" spans="8:9" x14ac:dyDescent="0.25">
      <c r="H34" s="10" t="s">
        <v>63</v>
      </c>
      <c r="I34" s="8" t="s">
        <v>15</v>
      </c>
    </row>
    <row r="35" spans="8:9" x14ac:dyDescent="0.25">
      <c r="H35" s="10" t="s">
        <v>64</v>
      </c>
      <c r="I35" s="8" t="s">
        <v>23</v>
      </c>
    </row>
    <row r="36" spans="8:9" x14ac:dyDescent="0.25">
      <c r="H36" s="10" t="s">
        <v>65</v>
      </c>
      <c r="I36" s="8" t="s">
        <v>15</v>
      </c>
    </row>
    <row r="37" spans="8:9" x14ac:dyDescent="0.25">
      <c r="H37" s="10" t="s">
        <v>66</v>
      </c>
      <c r="I37" s="8" t="s">
        <v>23</v>
      </c>
    </row>
    <row r="38" spans="8:9" x14ac:dyDescent="0.25">
      <c r="H38" s="10" t="s">
        <v>67</v>
      </c>
      <c r="I38" s="8" t="s">
        <v>15</v>
      </c>
    </row>
    <row r="39" spans="8:9" x14ac:dyDescent="0.25">
      <c r="H39" s="10" t="s">
        <v>68</v>
      </c>
      <c r="I39" s="8" t="s">
        <v>23</v>
      </c>
    </row>
    <row r="40" spans="8:9" x14ac:dyDescent="0.25">
      <c r="H40" s="10" t="s">
        <v>69</v>
      </c>
      <c r="I40" s="8" t="s">
        <v>15</v>
      </c>
    </row>
    <row r="41" spans="8:9" x14ac:dyDescent="0.25">
      <c r="H41" s="10" t="s">
        <v>70</v>
      </c>
      <c r="I41" s="8" t="s">
        <v>15</v>
      </c>
    </row>
    <row r="42" spans="8:9" x14ac:dyDescent="0.25">
      <c r="H42" s="10" t="s">
        <v>71</v>
      </c>
      <c r="I42" s="8" t="s">
        <v>15</v>
      </c>
    </row>
    <row r="43" spans="8:9" x14ac:dyDescent="0.25">
      <c r="H43" s="10" t="s">
        <v>72</v>
      </c>
      <c r="I43" s="8" t="s">
        <v>23</v>
      </c>
    </row>
    <row r="44" spans="8:9" x14ac:dyDescent="0.25">
      <c r="H44" s="10" t="s">
        <v>73</v>
      </c>
      <c r="I44" s="8" t="s">
        <v>15</v>
      </c>
    </row>
    <row r="45" spans="8:9" x14ac:dyDescent="0.25">
      <c r="H45" s="10" t="s">
        <v>74</v>
      </c>
      <c r="I45" s="8" t="s">
        <v>15</v>
      </c>
    </row>
    <row r="46" spans="8:9" x14ac:dyDescent="0.25">
      <c r="H46" s="10" t="s">
        <v>75</v>
      </c>
      <c r="I46" s="8" t="s">
        <v>23</v>
      </c>
    </row>
    <row r="47" spans="8:9" x14ac:dyDescent="0.25">
      <c r="H47" s="10" t="s">
        <v>76</v>
      </c>
      <c r="I47" s="8" t="s">
        <v>15</v>
      </c>
    </row>
    <row r="48" spans="8:9" x14ac:dyDescent="0.25">
      <c r="H48" s="10" t="s">
        <v>77</v>
      </c>
      <c r="I48" s="8" t="s">
        <v>23</v>
      </c>
    </row>
    <row r="49" spans="8:9" x14ac:dyDescent="0.25">
      <c r="H49" s="10" t="s">
        <v>78</v>
      </c>
      <c r="I49" s="8" t="s">
        <v>23</v>
      </c>
    </row>
    <row r="50" spans="8:9" x14ac:dyDescent="0.25">
      <c r="H50" s="10" t="s">
        <v>79</v>
      </c>
      <c r="I50" s="8" t="s">
        <v>15</v>
      </c>
    </row>
    <row r="51" spans="8:9" x14ac:dyDescent="0.25">
      <c r="H51" s="10" t="s">
        <v>80</v>
      </c>
      <c r="I51" s="8" t="s">
        <v>15</v>
      </c>
    </row>
    <row r="52" spans="8:9" x14ac:dyDescent="0.25">
      <c r="H52" s="10" t="s">
        <v>81</v>
      </c>
      <c r="I52" s="8" t="s">
        <v>15</v>
      </c>
    </row>
    <row r="53" spans="8:9" x14ac:dyDescent="0.25">
      <c r="H53" s="10" t="s">
        <v>82</v>
      </c>
      <c r="I53" s="8" t="s">
        <v>23</v>
      </c>
    </row>
    <row r="54" spans="8:9" x14ac:dyDescent="0.25">
      <c r="H54" s="10" t="s">
        <v>83</v>
      </c>
      <c r="I54" s="8" t="s">
        <v>23</v>
      </c>
    </row>
    <row r="55" spans="8:9" x14ac:dyDescent="0.25">
      <c r="H55" s="10" t="s">
        <v>84</v>
      </c>
      <c r="I55" s="8" t="s">
        <v>62</v>
      </c>
    </row>
    <row r="56" spans="8:9" x14ac:dyDescent="0.25">
      <c r="H56" s="10" t="s">
        <v>85</v>
      </c>
      <c r="I56" s="8" t="s">
        <v>15</v>
      </c>
    </row>
    <row r="57" spans="8:9" x14ac:dyDescent="0.25">
      <c r="H57" s="10" t="s">
        <v>86</v>
      </c>
      <c r="I57" s="8" t="s">
        <v>15</v>
      </c>
    </row>
    <row r="58" spans="8:9" x14ac:dyDescent="0.25">
      <c r="H58" s="10" t="s">
        <v>87</v>
      </c>
      <c r="I58" s="8" t="s">
        <v>15</v>
      </c>
    </row>
    <row r="59" spans="8:9" x14ac:dyDescent="0.25">
      <c r="H59" s="10" t="s">
        <v>88</v>
      </c>
      <c r="I59" s="8" t="s">
        <v>62</v>
      </c>
    </row>
    <row r="60" spans="8:9" x14ac:dyDescent="0.25">
      <c r="H60" s="10" t="s">
        <v>89</v>
      </c>
      <c r="I60" s="8" t="s">
        <v>15</v>
      </c>
    </row>
    <row r="61" spans="8:9" x14ac:dyDescent="0.25">
      <c r="H61" s="10" t="s">
        <v>90</v>
      </c>
      <c r="I61" s="8" t="s">
        <v>62</v>
      </c>
    </row>
    <row r="62" spans="8:9" x14ac:dyDescent="0.25">
      <c r="H62" s="10" t="s">
        <v>91</v>
      </c>
      <c r="I62" s="8" t="s">
        <v>15</v>
      </c>
    </row>
    <row r="63" spans="8:9" x14ac:dyDescent="0.25">
      <c r="H63" s="10" t="s">
        <v>92</v>
      </c>
      <c r="I63" s="8" t="s">
        <v>93</v>
      </c>
    </row>
    <row r="64" spans="8:9" x14ac:dyDescent="0.25">
      <c r="H64" s="10" t="s">
        <v>94</v>
      </c>
      <c r="I64" s="8" t="s">
        <v>15</v>
      </c>
    </row>
    <row r="65" spans="8:9" x14ac:dyDescent="0.25">
      <c r="H65" s="10" t="s">
        <v>95</v>
      </c>
      <c r="I65" s="8" t="s">
        <v>23</v>
      </c>
    </row>
    <row r="66" spans="8:9" x14ac:dyDescent="0.25">
      <c r="H66" s="10" t="s">
        <v>96</v>
      </c>
      <c r="I66" s="8" t="s">
        <v>15</v>
      </c>
    </row>
    <row r="67" spans="8:9" x14ac:dyDescent="0.25">
      <c r="H67" s="10" t="s">
        <v>97</v>
      </c>
      <c r="I67" s="8" t="s">
        <v>15</v>
      </c>
    </row>
    <row r="68" spans="8:9" x14ac:dyDescent="0.25">
      <c r="H68" s="10" t="s">
        <v>98</v>
      </c>
      <c r="I68" s="8" t="s">
        <v>23</v>
      </c>
    </row>
    <row r="69" spans="8:9" x14ac:dyDescent="0.25">
      <c r="H69" s="10" t="s">
        <v>99</v>
      </c>
      <c r="I69" s="8" t="s">
        <v>62</v>
      </c>
    </row>
    <row r="70" spans="8:9" x14ac:dyDescent="0.25">
      <c r="H70" s="10" t="s">
        <v>100</v>
      </c>
      <c r="I70" s="8" t="s">
        <v>23</v>
      </c>
    </row>
    <row r="71" spans="8:9" x14ac:dyDescent="0.25">
      <c r="H71" s="10" t="s">
        <v>101</v>
      </c>
      <c r="I71" s="8" t="s">
        <v>15</v>
      </c>
    </row>
    <row r="72" spans="8:9" x14ac:dyDescent="0.25">
      <c r="H72" s="10" t="s">
        <v>102</v>
      </c>
      <c r="I72" s="8" t="s">
        <v>15</v>
      </c>
    </row>
    <row r="73" spans="8:9" x14ac:dyDescent="0.25">
      <c r="H73" s="10" t="s">
        <v>103</v>
      </c>
      <c r="I73" s="8" t="s">
        <v>15</v>
      </c>
    </row>
    <row r="74" spans="8:9" x14ac:dyDescent="0.25">
      <c r="H74" s="10" t="s">
        <v>104</v>
      </c>
      <c r="I74" s="8" t="s">
        <v>62</v>
      </c>
    </row>
    <row r="75" spans="8:9" x14ac:dyDescent="0.25">
      <c r="H75" s="10" t="s">
        <v>105</v>
      </c>
      <c r="I75" s="8" t="s">
        <v>23</v>
      </c>
    </row>
    <row r="76" spans="8:9" x14ac:dyDescent="0.25">
      <c r="H76" s="10" t="s">
        <v>106</v>
      </c>
      <c r="I76" s="8" t="s">
        <v>15</v>
      </c>
    </row>
    <row r="77" spans="8:9" x14ac:dyDescent="0.25">
      <c r="H77" s="10" t="s">
        <v>107</v>
      </c>
      <c r="I77" s="8" t="s">
        <v>15</v>
      </c>
    </row>
    <row r="78" spans="8:9" x14ac:dyDescent="0.25">
      <c r="H78" s="10" t="s">
        <v>108</v>
      </c>
      <c r="I78" s="8" t="s">
        <v>15</v>
      </c>
    </row>
    <row r="79" spans="8:9" x14ac:dyDescent="0.25">
      <c r="H79" s="10" t="s">
        <v>109</v>
      </c>
      <c r="I79" s="8" t="s">
        <v>15</v>
      </c>
    </row>
    <row r="80" spans="8:9" x14ac:dyDescent="0.25">
      <c r="H80" s="10" t="s">
        <v>110</v>
      </c>
      <c r="I80" s="8" t="s">
        <v>23</v>
      </c>
    </row>
    <row r="81" spans="8:9" x14ac:dyDescent="0.25">
      <c r="H81" s="10" t="s">
        <v>111</v>
      </c>
      <c r="I81" s="8" t="s">
        <v>15</v>
      </c>
    </row>
    <row r="82" spans="8:9" x14ac:dyDescent="0.25">
      <c r="H82" s="10" t="s">
        <v>112</v>
      </c>
      <c r="I82" s="8" t="s">
        <v>15</v>
      </c>
    </row>
    <row r="83" spans="8:9" x14ac:dyDescent="0.25">
      <c r="H83" s="10" t="s">
        <v>113</v>
      </c>
      <c r="I83" s="8" t="s">
        <v>62</v>
      </c>
    </row>
    <row r="84" spans="8:9" x14ac:dyDescent="0.25">
      <c r="H84" s="10" t="s">
        <v>114</v>
      </c>
      <c r="I84" s="8" t="s">
        <v>62</v>
      </c>
    </row>
    <row r="85" spans="8:9" x14ac:dyDescent="0.25">
      <c r="H85" s="10" t="s">
        <v>115</v>
      </c>
      <c r="I85" s="8" t="s">
        <v>62</v>
      </c>
    </row>
    <row r="86" spans="8:9" x14ac:dyDescent="0.25">
      <c r="H86" s="10" t="s">
        <v>116</v>
      </c>
      <c r="I86" s="8" t="s">
        <v>15</v>
      </c>
    </row>
    <row r="87" spans="8:9" x14ac:dyDescent="0.25">
      <c r="H87" s="10" t="s">
        <v>117</v>
      </c>
      <c r="I87" s="8" t="s">
        <v>15</v>
      </c>
    </row>
    <row r="88" spans="8:9" x14ac:dyDescent="0.25">
      <c r="H88" s="10" t="s">
        <v>118</v>
      </c>
      <c r="I88" s="8" t="s">
        <v>15</v>
      </c>
    </row>
    <row r="89" spans="8:9" x14ac:dyDescent="0.25">
      <c r="H89" s="10" t="s">
        <v>119</v>
      </c>
      <c r="I89" s="8" t="s">
        <v>15</v>
      </c>
    </row>
    <row r="90" spans="8:9" x14ac:dyDescent="0.25">
      <c r="H90" s="10" t="s">
        <v>120</v>
      </c>
      <c r="I90" s="8" t="s">
        <v>15</v>
      </c>
    </row>
    <row r="91" spans="8:9" x14ac:dyDescent="0.25">
      <c r="H91" s="10" t="s">
        <v>121</v>
      </c>
      <c r="I91" s="8" t="s">
        <v>15</v>
      </c>
    </row>
    <row r="92" spans="8:9" x14ac:dyDescent="0.25">
      <c r="H92" s="10" t="s">
        <v>122</v>
      </c>
      <c r="I92" s="8" t="s">
        <v>15</v>
      </c>
    </row>
    <row r="93" spans="8:9" x14ac:dyDescent="0.25">
      <c r="H93" s="10" t="s">
        <v>123</v>
      </c>
      <c r="I93" s="8" t="s">
        <v>15</v>
      </c>
    </row>
    <row r="94" spans="8:9" x14ac:dyDescent="0.25">
      <c r="H94" s="10" t="s">
        <v>124</v>
      </c>
      <c r="I94" s="8" t="s">
        <v>15</v>
      </c>
    </row>
    <row r="95" spans="8:9" x14ac:dyDescent="0.25">
      <c r="H95" s="10" t="s">
        <v>125</v>
      </c>
      <c r="I95" s="8" t="s">
        <v>15</v>
      </c>
    </row>
    <row r="96" spans="8:9" x14ac:dyDescent="0.25">
      <c r="H96" s="10" t="s">
        <v>126</v>
      </c>
      <c r="I96" s="8" t="s">
        <v>23</v>
      </c>
    </row>
    <row r="97" spans="8:9" x14ac:dyDescent="0.25">
      <c r="H97" s="10" t="s">
        <v>127</v>
      </c>
      <c r="I97" s="8" t="s">
        <v>15</v>
      </c>
    </row>
    <row r="98" spans="8:9" x14ac:dyDescent="0.25">
      <c r="H98" s="10" t="s">
        <v>128</v>
      </c>
      <c r="I98" s="8" t="s">
        <v>15</v>
      </c>
    </row>
    <row r="99" spans="8:9" x14ac:dyDescent="0.25">
      <c r="H99" s="10" t="s">
        <v>129</v>
      </c>
      <c r="I99" s="8" t="s">
        <v>62</v>
      </c>
    </row>
    <row r="100" spans="8:9" x14ac:dyDescent="0.25">
      <c r="H100" s="10" t="s">
        <v>130</v>
      </c>
      <c r="I100" s="8" t="s">
        <v>15</v>
      </c>
    </row>
    <row r="101" spans="8:9" x14ac:dyDescent="0.25">
      <c r="H101" s="10" t="s">
        <v>131</v>
      </c>
      <c r="I101" s="8" t="s">
        <v>62</v>
      </c>
    </row>
    <row r="102" spans="8:9" x14ac:dyDescent="0.25">
      <c r="H102" s="10" t="s">
        <v>132</v>
      </c>
      <c r="I102" s="8" t="s">
        <v>23</v>
      </c>
    </row>
    <row r="103" spans="8:9" x14ac:dyDescent="0.25">
      <c r="H103" s="10" t="s">
        <v>133</v>
      </c>
      <c r="I103" s="8" t="s">
        <v>15</v>
      </c>
    </row>
    <row r="104" spans="8:9" x14ac:dyDescent="0.25">
      <c r="H104" s="10" t="s">
        <v>134</v>
      </c>
      <c r="I104" s="8" t="s">
        <v>15</v>
      </c>
    </row>
    <row r="105" spans="8:9" x14ac:dyDescent="0.25">
      <c r="H105" s="10" t="s">
        <v>135</v>
      </c>
      <c r="I105" s="8" t="s">
        <v>15</v>
      </c>
    </row>
    <row r="106" spans="8:9" x14ac:dyDescent="0.25">
      <c r="H106" s="10" t="s">
        <v>136</v>
      </c>
      <c r="I106" s="8" t="s">
        <v>62</v>
      </c>
    </row>
    <row r="107" spans="8:9" x14ac:dyDescent="0.25">
      <c r="H107" s="10" t="s">
        <v>137</v>
      </c>
      <c r="I107" s="8" t="s">
        <v>93</v>
      </c>
    </row>
    <row r="108" spans="8:9" x14ac:dyDescent="0.25">
      <c r="H108" s="10" t="s">
        <v>138</v>
      </c>
      <c r="I108" s="8" t="s">
        <v>15</v>
      </c>
    </row>
    <row r="109" spans="8:9" x14ac:dyDescent="0.25">
      <c r="H109" s="10" t="s">
        <v>139</v>
      </c>
      <c r="I109" s="8" t="s">
        <v>23</v>
      </c>
    </row>
    <row r="110" spans="8:9" x14ac:dyDescent="0.25">
      <c r="H110" s="10" t="s">
        <v>140</v>
      </c>
      <c r="I110" s="8" t="s">
        <v>62</v>
      </c>
    </row>
    <row r="111" spans="8:9" x14ac:dyDescent="0.25">
      <c r="H111" s="10" t="s">
        <v>141</v>
      </c>
      <c r="I111" s="8" t="s">
        <v>23</v>
      </c>
    </row>
    <row r="112" spans="8:9" x14ac:dyDescent="0.25">
      <c r="H112" s="10" t="s">
        <v>142</v>
      </c>
      <c r="I112" s="8" t="s">
        <v>15</v>
      </c>
    </row>
    <row r="113" spans="8:9" x14ac:dyDescent="0.25">
      <c r="H113" s="10" t="s">
        <v>143</v>
      </c>
      <c r="I113" s="8" t="s">
        <v>15</v>
      </c>
    </row>
    <row r="114" spans="8:9" x14ac:dyDescent="0.25">
      <c r="H114" s="10" t="s">
        <v>144</v>
      </c>
      <c r="I114" s="8" t="s">
        <v>62</v>
      </c>
    </row>
    <row r="115" spans="8:9" x14ac:dyDescent="0.25">
      <c r="H115" s="10" t="s">
        <v>145</v>
      </c>
      <c r="I115" s="8" t="s">
        <v>93</v>
      </c>
    </row>
    <row r="116" spans="8:9" x14ac:dyDescent="0.25">
      <c r="H116" s="10" t="s">
        <v>146</v>
      </c>
      <c r="I116" s="8" t="s">
        <v>15</v>
      </c>
    </row>
    <row r="117" spans="8:9" x14ac:dyDescent="0.25">
      <c r="H117" s="10" t="s">
        <v>147</v>
      </c>
      <c r="I117" s="8" t="s">
        <v>15</v>
      </c>
    </row>
    <row r="118" spans="8:9" x14ac:dyDescent="0.25">
      <c r="H118" s="10" t="s">
        <v>148</v>
      </c>
      <c r="I118" s="8" t="s">
        <v>15</v>
      </c>
    </row>
    <row r="119" spans="8:9" x14ac:dyDescent="0.25">
      <c r="H119" s="10" t="s">
        <v>149</v>
      </c>
      <c r="I119" s="8" t="s">
        <v>15</v>
      </c>
    </row>
    <row r="120" spans="8:9" x14ac:dyDescent="0.25">
      <c r="H120" s="10" t="s">
        <v>150</v>
      </c>
      <c r="I120" s="8" t="s">
        <v>15</v>
      </c>
    </row>
    <row r="121" spans="8:9" x14ac:dyDescent="0.25">
      <c r="H121" s="10" t="s">
        <v>151</v>
      </c>
      <c r="I121" s="8" t="s">
        <v>15</v>
      </c>
    </row>
    <row r="122" spans="8:9" x14ac:dyDescent="0.25">
      <c r="H122" s="10" t="s">
        <v>152</v>
      </c>
      <c r="I122" s="8" t="s">
        <v>15</v>
      </c>
    </row>
    <row r="123" spans="8:9" x14ac:dyDescent="0.25">
      <c r="H123" s="10" t="s">
        <v>153</v>
      </c>
      <c r="I123" s="8" t="s">
        <v>15</v>
      </c>
    </row>
    <row r="124" spans="8:9" x14ac:dyDescent="0.25">
      <c r="H124" s="10" t="s">
        <v>154</v>
      </c>
      <c r="I124" s="8" t="s">
        <v>15</v>
      </c>
    </row>
    <row r="125" spans="8:9" x14ac:dyDescent="0.25">
      <c r="H125" s="10" t="s">
        <v>155</v>
      </c>
      <c r="I125" s="8" t="s">
        <v>23</v>
      </c>
    </row>
    <row r="126" spans="8:9" x14ac:dyDescent="0.25">
      <c r="H126" s="10" t="s">
        <v>156</v>
      </c>
      <c r="I126" s="8" t="s">
        <v>15</v>
      </c>
    </row>
    <row r="127" spans="8:9" x14ac:dyDescent="0.25">
      <c r="H127" s="10" t="s">
        <v>157</v>
      </c>
      <c r="I127" s="8" t="s">
        <v>15</v>
      </c>
    </row>
    <row r="128" spans="8:9" x14ac:dyDescent="0.25">
      <c r="H128" s="10" t="s">
        <v>158</v>
      </c>
      <c r="I128" s="8" t="s">
        <v>23</v>
      </c>
    </row>
    <row r="129" spans="8:9" x14ac:dyDescent="0.25">
      <c r="H129" s="10" t="s">
        <v>159</v>
      </c>
      <c r="I129" s="8" t="s">
        <v>15</v>
      </c>
    </row>
    <row r="130" spans="8:9" x14ac:dyDescent="0.25">
      <c r="H130" s="7" t="s">
        <v>160</v>
      </c>
      <c r="I130" s="8" t="s">
        <v>23</v>
      </c>
    </row>
    <row r="131" spans="8:9" x14ac:dyDescent="0.25">
      <c r="H131" s="7" t="s">
        <v>161</v>
      </c>
      <c r="I131" s="8" t="s">
        <v>15</v>
      </c>
    </row>
    <row r="132" spans="8:9" x14ac:dyDescent="0.25">
      <c r="H132" s="7" t="s">
        <v>162</v>
      </c>
      <c r="I132" s="8" t="s">
        <v>23</v>
      </c>
    </row>
    <row r="133" spans="8:9" x14ac:dyDescent="0.25">
      <c r="H133" s="10" t="s">
        <v>163</v>
      </c>
      <c r="I133" s="8" t="s">
        <v>23</v>
      </c>
    </row>
    <row r="134" spans="8:9" x14ac:dyDescent="0.25">
      <c r="H134" s="10" t="s">
        <v>164</v>
      </c>
      <c r="I134" s="8" t="s">
        <v>15</v>
      </c>
    </row>
    <row r="135" spans="8:9" x14ac:dyDescent="0.25">
      <c r="H135" s="10" t="s">
        <v>165</v>
      </c>
      <c r="I135" s="8" t="s">
        <v>15</v>
      </c>
    </row>
    <row r="136" spans="8:9" x14ac:dyDescent="0.25">
      <c r="H136" s="10" t="s">
        <v>166</v>
      </c>
      <c r="I136" s="8" t="s">
        <v>15</v>
      </c>
    </row>
    <row r="137" spans="8:9" x14ac:dyDescent="0.25">
      <c r="H137" s="10" t="s">
        <v>167</v>
      </c>
      <c r="I137" s="8" t="s">
        <v>15</v>
      </c>
    </row>
    <row r="138" spans="8:9" x14ac:dyDescent="0.25">
      <c r="H138" s="10" t="s">
        <v>168</v>
      </c>
      <c r="I138" s="8" t="s">
        <v>23</v>
      </c>
    </row>
    <row r="139" spans="8:9" x14ac:dyDescent="0.25">
      <c r="H139" s="10" t="s">
        <v>169</v>
      </c>
      <c r="I139" s="8" t="s">
        <v>15</v>
      </c>
    </row>
    <row r="140" spans="8:9" x14ac:dyDescent="0.25">
      <c r="H140" s="10" t="s">
        <v>170</v>
      </c>
      <c r="I140" s="8" t="s">
        <v>23</v>
      </c>
    </row>
    <row r="141" spans="8:9" x14ac:dyDescent="0.25">
      <c r="H141" s="10" t="s">
        <v>171</v>
      </c>
      <c r="I141" s="8" t="s">
        <v>15</v>
      </c>
    </row>
    <row r="142" spans="8:9" x14ac:dyDescent="0.25">
      <c r="H142" s="10" t="s">
        <v>172</v>
      </c>
      <c r="I142" s="8" t="s">
        <v>15</v>
      </c>
    </row>
    <row r="143" spans="8:9" x14ac:dyDescent="0.25">
      <c r="H143" s="10" t="s">
        <v>173</v>
      </c>
      <c r="I143" s="8" t="s">
        <v>15</v>
      </c>
    </row>
    <row r="144" spans="8:9" x14ac:dyDescent="0.25">
      <c r="H144" s="10" t="s">
        <v>174</v>
      </c>
      <c r="I144" s="8" t="s">
        <v>15</v>
      </c>
    </row>
    <row r="145" spans="8:9" x14ac:dyDescent="0.25">
      <c r="H145" s="10" t="s">
        <v>175</v>
      </c>
      <c r="I145" s="8" t="s">
        <v>15</v>
      </c>
    </row>
    <row r="146" spans="8:9" x14ac:dyDescent="0.25">
      <c r="H146" s="10" t="s">
        <v>176</v>
      </c>
      <c r="I146" s="8" t="s">
        <v>15</v>
      </c>
    </row>
    <row r="147" spans="8:9" x14ac:dyDescent="0.25">
      <c r="H147" s="10" t="s">
        <v>177</v>
      </c>
      <c r="I147" s="8" t="s">
        <v>15</v>
      </c>
    </row>
    <row r="148" spans="8:9" x14ac:dyDescent="0.25">
      <c r="H148" s="10" t="s">
        <v>178</v>
      </c>
      <c r="I148" s="8" t="s">
        <v>15</v>
      </c>
    </row>
    <row r="149" spans="8:9" x14ac:dyDescent="0.25">
      <c r="H149" s="10" t="s">
        <v>179</v>
      </c>
      <c r="I149" s="8" t="s">
        <v>15</v>
      </c>
    </row>
    <row r="150" spans="8:9" x14ac:dyDescent="0.25">
      <c r="H150" s="10" t="s">
        <v>180</v>
      </c>
      <c r="I150" s="8" t="s">
        <v>15</v>
      </c>
    </row>
    <row r="151" spans="8:9" x14ac:dyDescent="0.25">
      <c r="H151" s="10" t="s">
        <v>181</v>
      </c>
      <c r="I151" s="8" t="s">
        <v>15</v>
      </c>
    </row>
    <row r="152" spans="8:9" x14ac:dyDescent="0.25">
      <c r="H152" s="10" t="s">
        <v>182</v>
      </c>
      <c r="I152" s="8" t="s">
        <v>15</v>
      </c>
    </row>
    <row r="153" spans="8:9" x14ac:dyDescent="0.25">
      <c r="H153" s="10" t="s">
        <v>183</v>
      </c>
      <c r="I153" s="8" t="s">
        <v>15</v>
      </c>
    </row>
    <row r="154" spans="8:9" x14ac:dyDescent="0.25">
      <c r="H154" s="10" t="s">
        <v>184</v>
      </c>
      <c r="I154" s="8" t="s">
        <v>15</v>
      </c>
    </row>
    <row r="155" spans="8:9" x14ac:dyDescent="0.25">
      <c r="H155" s="10" t="s">
        <v>185</v>
      </c>
      <c r="I155" s="8" t="s">
        <v>15</v>
      </c>
    </row>
    <row r="156" spans="8:9" x14ac:dyDescent="0.25">
      <c r="H156" s="10" t="s">
        <v>186</v>
      </c>
      <c r="I156" s="8" t="s">
        <v>15</v>
      </c>
    </row>
    <row r="157" spans="8:9" x14ac:dyDescent="0.25">
      <c r="H157" s="10" t="s">
        <v>187</v>
      </c>
      <c r="I157" s="8" t="s">
        <v>62</v>
      </c>
    </row>
    <row r="158" spans="8:9" x14ac:dyDescent="0.25">
      <c r="H158" s="10" t="s">
        <v>188</v>
      </c>
      <c r="I158" s="8" t="s">
        <v>62</v>
      </c>
    </row>
    <row r="159" spans="8:9" x14ac:dyDescent="0.25">
      <c r="H159" s="10" t="s">
        <v>189</v>
      </c>
      <c r="I159" s="8" t="s">
        <v>15</v>
      </c>
    </row>
    <row r="160" spans="8:9" x14ac:dyDescent="0.25">
      <c r="H160" s="10" t="s">
        <v>190</v>
      </c>
      <c r="I160" s="8" t="s">
        <v>23</v>
      </c>
    </row>
    <row r="161" spans="8:9" x14ac:dyDescent="0.25">
      <c r="H161" s="10" t="s">
        <v>191</v>
      </c>
      <c r="I161" s="8" t="s">
        <v>15</v>
      </c>
    </row>
    <row r="162" spans="8:9" x14ac:dyDescent="0.25">
      <c r="H162" s="10" t="s">
        <v>192</v>
      </c>
      <c r="I162" s="8" t="s">
        <v>23</v>
      </c>
    </row>
    <row r="163" spans="8:9" x14ac:dyDescent="0.25">
      <c r="H163" s="10" t="s">
        <v>193</v>
      </c>
      <c r="I163" s="8" t="s">
        <v>62</v>
      </c>
    </row>
    <row r="164" spans="8:9" x14ac:dyDescent="0.25">
      <c r="H164" s="10" t="s">
        <v>194</v>
      </c>
      <c r="I164" s="8" t="s">
        <v>62</v>
      </c>
    </row>
    <row r="165" spans="8:9" x14ac:dyDescent="0.25">
      <c r="H165" s="10" t="s">
        <v>195</v>
      </c>
      <c r="I165" s="8" t="s">
        <v>15</v>
      </c>
    </row>
    <row r="166" spans="8:9" x14ac:dyDescent="0.25">
      <c r="H166" s="10" t="s">
        <v>196</v>
      </c>
      <c r="I166" s="8" t="s">
        <v>93</v>
      </c>
    </row>
    <row r="167" spans="8:9" x14ac:dyDescent="0.25">
      <c r="H167" s="10" t="s">
        <v>197</v>
      </c>
      <c r="I167" s="8" t="s">
        <v>62</v>
      </c>
    </row>
    <row r="168" spans="8:9" x14ac:dyDescent="0.25">
      <c r="H168" s="10" t="s">
        <v>198</v>
      </c>
      <c r="I168" s="8" t="s">
        <v>23</v>
      </c>
    </row>
    <row r="169" spans="8:9" x14ac:dyDescent="0.25">
      <c r="H169" s="10" t="s">
        <v>199</v>
      </c>
      <c r="I169" s="8" t="s">
        <v>15</v>
      </c>
    </row>
    <row r="170" spans="8:9" x14ac:dyDescent="0.25">
      <c r="H170" s="10" t="s">
        <v>200</v>
      </c>
      <c r="I170" s="8" t="s">
        <v>15</v>
      </c>
    </row>
    <row r="171" spans="8:9" x14ac:dyDescent="0.25">
      <c r="H171" s="10" t="s">
        <v>201</v>
      </c>
      <c r="I171" s="8" t="s">
        <v>15</v>
      </c>
    </row>
    <row r="172" spans="8:9" x14ac:dyDescent="0.25">
      <c r="H172" s="10" t="s">
        <v>202</v>
      </c>
      <c r="I172" s="8" t="s">
        <v>62</v>
      </c>
    </row>
    <row r="173" spans="8:9" x14ac:dyDescent="0.25">
      <c r="H173" s="10" t="s">
        <v>203</v>
      </c>
      <c r="I173" s="8" t="s">
        <v>23</v>
      </c>
    </row>
    <row r="174" spans="8:9" x14ac:dyDescent="0.25">
      <c r="H174" s="10" t="s">
        <v>204</v>
      </c>
      <c r="I174" s="8" t="s">
        <v>62</v>
      </c>
    </row>
    <row r="175" spans="8:9" x14ac:dyDescent="0.25">
      <c r="H175" s="10" t="s">
        <v>205</v>
      </c>
      <c r="I175" s="8" t="s">
        <v>15</v>
      </c>
    </row>
    <row r="176" spans="8:9" x14ac:dyDescent="0.25">
      <c r="H176" s="10" t="s">
        <v>206</v>
      </c>
      <c r="I176" s="8" t="s">
        <v>23</v>
      </c>
    </row>
    <row r="177" spans="8:9" x14ac:dyDescent="0.25">
      <c r="H177" s="10" t="s">
        <v>207</v>
      </c>
      <c r="I177" s="8" t="s">
        <v>23</v>
      </c>
    </row>
    <row r="178" spans="8:9" x14ac:dyDescent="0.25">
      <c r="H178" s="10" t="s">
        <v>208</v>
      </c>
      <c r="I178" s="8" t="s">
        <v>15</v>
      </c>
    </row>
    <row r="179" spans="8:9" x14ac:dyDescent="0.25">
      <c r="H179" s="10" t="s">
        <v>209</v>
      </c>
      <c r="I179" s="8" t="s">
        <v>15</v>
      </c>
    </row>
    <row r="180" spans="8:9" x14ac:dyDescent="0.25">
      <c r="H180" s="10" t="s">
        <v>210</v>
      </c>
      <c r="I180" s="8" t="s">
        <v>15</v>
      </c>
    </row>
    <row r="181" spans="8:9" x14ac:dyDescent="0.25">
      <c r="H181" s="10" t="s">
        <v>211</v>
      </c>
      <c r="I181" s="8" t="s">
        <v>15</v>
      </c>
    </row>
    <row r="182" spans="8:9" x14ac:dyDescent="0.25">
      <c r="H182" s="10" t="s">
        <v>212</v>
      </c>
      <c r="I182" s="8" t="s">
        <v>15</v>
      </c>
    </row>
    <row r="183" spans="8:9" x14ac:dyDescent="0.25">
      <c r="H183" s="10" t="s">
        <v>213</v>
      </c>
      <c r="I183" s="8" t="s">
        <v>15</v>
      </c>
    </row>
    <row r="184" spans="8:9" x14ac:dyDescent="0.25">
      <c r="H184" s="10" t="s">
        <v>214</v>
      </c>
      <c r="I184" s="8" t="s">
        <v>62</v>
      </c>
    </row>
    <row r="185" spans="8:9" x14ac:dyDescent="0.25">
      <c r="H185" s="10" t="s">
        <v>215</v>
      </c>
      <c r="I185" s="8" t="s">
        <v>15</v>
      </c>
    </row>
    <row r="186" spans="8:9" x14ac:dyDescent="0.25">
      <c r="H186" s="10" t="s">
        <v>216</v>
      </c>
      <c r="I186" s="8" t="s">
        <v>23</v>
      </c>
    </row>
    <row r="187" spans="8:9" x14ac:dyDescent="0.25">
      <c r="H187" s="10" t="s">
        <v>217</v>
      </c>
      <c r="I187" s="8" t="s">
        <v>23</v>
      </c>
    </row>
    <row r="188" spans="8:9" x14ac:dyDescent="0.25">
      <c r="H188" s="10" t="s">
        <v>218</v>
      </c>
      <c r="I188" s="8" t="s">
        <v>93</v>
      </c>
    </row>
    <row r="189" spans="8:9" x14ac:dyDescent="0.25">
      <c r="H189" s="10" t="s">
        <v>219</v>
      </c>
      <c r="I189" s="8" t="s">
        <v>15</v>
      </c>
    </row>
    <row r="190" spans="8:9" x14ac:dyDescent="0.25">
      <c r="H190" s="10" t="s">
        <v>220</v>
      </c>
      <c r="I190" s="8" t="s">
        <v>23</v>
      </c>
    </row>
    <row r="191" spans="8:9" x14ac:dyDescent="0.25">
      <c r="H191" s="10" t="s">
        <v>221</v>
      </c>
      <c r="I191" s="8" t="s">
        <v>62</v>
      </c>
    </row>
    <row r="192" spans="8:9" x14ac:dyDescent="0.25">
      <c r="H192" s="10" t="s">
        <v>222</v>
      </c>
      <c r="I192" s="8" t="s">
        <v>15</v>
      </c>
    </row>
    <row r="193" spans="8:9" x14ac:dyDescent="0.25">
      <c r="H193" s="10" t="s">
        <v>223</v>
      </c>
      <c r="I193" s="8" t="s">
        <v>15</v>
      </c>
    </row>
    <row r="194" spans="8:9" x14ac:dyDescent="0.25">
      <c r="H194" s="10" t="s">
        <v>224</v>
      </c>
      <c r="I194" s="8" t="s">
        <v>15</v>
      </c>
    </row>
    <row r="195" spans="8:9" x14ac:dyDescent="0.25">
      <c r="H195" s="10" t="s">
        <v>225</v>
      </c>
      <c r="I195" s="8" t="s">
        <v>15</v>
      </c>
    </row>
    <row r="196" spans="8:9" x14ac:dyDescent="0.25">
      <c r="H196" s="10" t="s">
        <v>226</v>
      </c>
      <c r="I196" s="8" t="s">
        <v>15</v>
      </c>
    </row>
    <row r="197" spans="8:9" x14ac:dyDescent="0.25">
      <c r="H197" s="10" t="s">
        <v>227</v>
      </c>
      <c r="I197" s="8" t="s">
        <v>15</v>
      </c>
    </row>
    <row r="198" spans="8:9" x14ac:dyDescent="0.25">
      <c r="H198" s="10" t="s">
        <v>228</v>
      </c>
      <c r="I198" s="8" t="s">
        <v>15</v>
      </c>
    </row>
    <row r="199" spans="8:9" x14ac:dyDescent="0.25">
      <c r="H199" s="10" t="s">
        <v>229</v>
      </c>
      <c r="I199" s="8" t="s">
        <v>15</v>
      </c>
    </row>
    <row r="200" spans="8:9" x14ac:dyDescent="0.25">
      <c r="H200" s="10" t="s">
        <v>230</v>
      </c>
      <c r="I200" s="8" t="s">
        <v>15</v>
      </c>
    </row>
    <row r="201" spans="8:9" x14ac:dyDescent="0.25">
      <c r="H201" s="10" t="s">
        <v>231</v>
      </c>
      <c r="I201" s="8" t="s">
        <v>15</v>
      </c>
    </row>
    <row r="202" spans="8:9" x14ac:dyDescent="0.25">
      <c r="H202" s="10" t="s">
        <v>232</v>
      </c>
      <c r="I202" s="8" t="s">
        <v>15</v>
      </c>
    </row>
    <row r="203" spans="8:9" x14ac:dyDescent="0.25">
      <c r="H203" s="10" t="s">
        <v>233</v>
      </c>
      <c r="I203" s="8" t="s">
        <v>15</v>
      </c>
    </row>
    <row r="204" spans="8:9" x14ac:dyDescent="0.25">
      <c r="H204" s="10" t="s">
        <v>234</v>
      </c>
      <c r="I204" s="8" t="s">
        <v>23</v>
      </c>
    </row>
    <row r="205" spans="8:9" x14ac:dyDescent="0.25">
      <c r="H205" s="10" t="s">
        <v>235</v>
      </c>
      <c r="I205" s="8" t="s">
        <v>23</v>
      </c>
    </row>
    <row r="206" spans="8:9" x14ac:dyDescent="0.25">
      <c r="H206" s="10" t="s">
        <v>236</v>
      </c>
      <c r="I206" s="8" t="s">
        <v>15</v>
      </c>
    </row>
    <row r="207" spans="8:9" x14ac:dyDescent="0.25">
      <c r="H207" s="10" t="s">
        <v>237</v>
      </c>
      <c r="I207" s="8" t="s">
        <v>23</v>
      </c>
    </row>
    <row r="208" spans="8:9" x14ac:dyDescent="0.25">
      <c r="H208" s="10" t="s">
        <v>238</v>
      </c>
      <c r="I208" s="8" t="s">
        <v>15</v>
      </c>
    </row>
    <row r="209" spans="8:9" x14ac:dyDescent="0.25">
      <c r="H209" s="10" t="s">
        <v>239</v>
      </c>
      <c r="I209" s="8" t="s">
        <v>15</v>
      </c>
    </row>
    <row r="210" spans="8:9" x14ac:dyDescent="0.25">
      <c r="H210" s="10" t="s">
        <v>240</v>
      </c>
      <c r="I210" s="8" t="s">
        <v>15</v>
      </c>
    </row>
    <row r="211" spans="8:9" x14ac:dyDescent="0.25">
      <c r="H211" s="10" t="s">
        <v>241</v>
      </c>
      <c r="I211" s="8" t="s">
        <v>15</v>
      </c>
    </row>
    <row r="212" spans="8:9" x14ac:dyDescent="0.25">
      <c r="H212" s="10" t="s">
        <v>242</v>
      </c>
      <c r="I212" s="8" t="s">
        <v>93</v>
      </c>
    </row>
    <row r="213" spans="8:9" x14ac:dyDescent="0.25">
      <c r="H213" s="10" t="s">
        <v>243</v>
      </c>
      <c r="I213" s="8" t="s">
        <v>15</v>
      </c>
    </row>
    <row r="214" spans="8:9" x14ac:dyDescent="0.25">
      <c r="H214" s="10" t="s">
        <v>244</v>
      </c>
      <c r="I214" s="8" t="s">
        <v>62</v>
      </c>
    </row>
    <row r="215" spans="8:9" x14ac:dyDescent="0.25">
      <c r="H215" s="10" t="s">
        <v>245</v>
      </c>
      <c r="I215" s="8" t="s">
        <v>15</v>
      </c>
    </row>
    <row r="216" spans="8:9" x14ac:dyDescent="0.25">
      <c r="H216" s="10" t="s">
        <v>246</v>
      </c>
      <c r="I216" s="8" t="s">
        <v>23</v>
      </c>
    </row>
    <row r="217" spans="8:9" x14ac:dyDescent="0.25">
      <c r="H217" s="10" t="s">
        <v>247</v>
      </c>
      <c r="I217" s="8" t="s">
        <v>23</v>
      </c>
    </row>
    <row r="218" spans="8:9" x14ac:dyDescent="0.25">
      <c r="H218" s="10" t="s">
        <v>248</v>
      </c>
      <c r="I218" s="8" t="s">
        <v>23</v>
      </c>
    </row>
    <row r="219" spans="8:9" x14ac:dyDescent="0.25">
      <c r="H219" s="10" t="s">
        <v>249</v>
      </c>
      <c r="I219" s="8" t="s">
        <v>15</v>
      </c>
    </row>
    <row r="220" spans="8:9" x14ac:dyDescent="0.25">
      <c r="H220" s="10" t="s">
        <v>250</v>
      </c>
      <c r="I220" s="8" t="s">
        <v>15</v>
      </c>
    </row>
    <row r="221" spans="8:9" x14ac:dyDescent="0.25">
      <c r="H221" s="10" t="s">
        <v>251</v>
      </c>
      <c r="I221" s="8" t="s">
        <v>15</v>
      </c>
    </row>
    <row r="222" spans="8:9" x14ac:dyDescent="0.25">
      <c r="H222" s="10" t="s">
        <v>252</v>
      </c>
      <c r="I222" s="8" t="s">
        <v>15</v>
      </c>
    </row>
    <row r="223" spans="8:9" x14ac:dyDescent="0.25">
      <c r="H223" s="10" t="s">
        <v>253</v>
      </c>
      <c r="I223" s="8" t="s">
        <v>15</v>
      </c>
    </row>
    <row r="224" spans="8:9" x14ac:dyDescent="0.25">
      <c r="H224" s="10" t="s">
        <v>254</v>
      </c>
      <c r="I224" s="8" t="s">
        <v>62</v>
      </c>
    </row>
    <row r="225" spans="8:9" x14ac:dyDescent="0.25">
      <c r="H225" s="10" t="s">
        <v>255</v>
      </c>
      <c r="I225" s="8" t="s">
        <v>15</v>
      </c>
    </row>
    <row r="226" spans="8:9" x14ac:dyDescent="0.25">
      <c r="H226" s="10" t="s">
        <v>256</v>
      </c>
      <c r="I226" s="8" t="s">
        <v>23</v>
      </c>
    </row>
    <row r="227" spans="8:9" x14ac:dyDescent="0.25">
      <c r="H227" s="10" t="s">
        <v>257</v>
      </c>
      <c r="I227" s="8" t="s">
        <v>23</v>
      </c>
    </row>
    <row r="228" spans="8:9" x14ac:dyDescent="0.25">
      <c r="H228" s="10" t="s">
        <v>258</v>
      </c>
      <c r="I228" s="8" t="s">
        <v>23</v>
      </c>
    </row>
    <row r="229" spans="8:9" x14ac:dyDescent="0.25">
      <c r="H229" s="10" t="s">
        <v>259</v>
      </c>
      <c r="I229" s="8" t="s">
        <v>15</v>
      </c>
    </row>
  </sheetData>
  <sheetProtection algorithmName="SHA-512" hashValue="yo11ROYD3JuznQUZ0w3+U40Df1CwiS/l/BazIwiJKPN3nha108l50NhgyW7Gjw0iIigpNXNaLA6o9tqgLAIvuA==" saltValue="KbBcp4ivkNnttAjkRFz7cA==" spinCount="100000" sheet="1" objects="1" scenarios="1"/>
  <mergeCells count="1">
    <mergeCell ref="D17:F17"/>
  </mergeCells>
  <pageMargins left="0.7" right="0.7" top="0.75" bottom="0.75" header="0.511811023622047" footer="0.511811023622047"/>
  <pageSetup paperSize="9" orientation="portrait" horizontalDpi="300" verticalDpi="300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9"/>
  <sheetViews>
    <sheetView tabSelected="1" view="pageLayout" zoomScaleNormal="115" workbookViewId="0">
      <selection activeCell="L123" sqref="L123:M124"/>
    </sheetView>
  </sheetViews>
  <sheetFormatPr defaultColWidth="6.42578125" defaultRowHeight="13.5" x14ac:dyDescent="0.25"/>
  <cols>
    <col min="1" max="1" width="4.140625" style="11" customWidth="1"/>
    <col min="2" max="2" width="8" style="11" customWidth="1"/>
    <col min="3" max="5" width="6.42578125" style="11" customWidth="1"/>
    <col min="6" max="6" width="8.42578125" style="11" customWidth="1"/>
    <col min="7" max="7" width="5.28515625" style="11" customWidth="1"/>
    <col min="8" max="8" width="7.7109375" style="11" customWidth="1"/>
    <col min="9" max="9" width="6.140625" style="11" customWidth="1"/>
    <col min="10" max="10" width="6.42578125" style="11"/>
    <col min="11" max="11" width="6.85546875" style="11" customWidth="1"/>
    <col min="12" max="12" width="6.140625" style="11" customWidth="1"/>
    <col min="13" max="13" width="9.140625" style="11" customWidth="1"/>
    <col min="14" max="14" width="5.5703125" style="11" customWidth="1"/>
    <col min="15" max="15" width="12.140625" style="11" customWidth="1"/>
    <col min="16" max="16" width="4" style="11" customWidth="1"/>
    <col min="17" max="16384" width="6.42578125" style="11"/>
  </cols>
  <sheetData>
    <row r="1" spans="1:16" s="12" customFormat="1" ht="12.75" x14ac:dyDescent="0.25">
      <c r="A1" s="190" t="s">
        <v>385</v>
      </c>
      <c r="B1" s="190"/>
      <c r="C1" s="190"/>
      <c r="D1" s="190"/>
      <c r="E1" s="190"/>
      <c r="F1" s="190"/>
      <c r="G1" s="190"/>
      <c r="H1" s="190"/>
      <c r="I1" s="190"/>
      <c r="J1" s="193" t="s">
        <v>386</v>
      </c>
      <c r="K1" s="193"/>
      <c r="L1" s="193"/>
      <c r="M1" s="193"/>
      <c r="N1" s="193"/>
      <c r="O1" s="193"/>
      <c r="P1" s="193"/>
    </row>
    <row r="2" spans="1:16" ht="3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5" customHeight="1" x14ac:dyDescent="0.25">
      <c r="A3" s="323"/>
      <c r="B3" s="323"/>
      <c r="C3" s="324" t="s">
        <v>260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5"/>
      <c r="P3" s="325"/>
    </row>
    <row r="4" spans="1:16" ht="13.5" customHeight="1" x14ac:dyDescent="0.25">
      <c r="A4" s="323"/>
      <c r="B4" s="323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5"/>
      <c r="P4" s="325"/>
    </row>
    <row r="5" spans="1:16" ht="13.5" customHeight="1" x14ac:dyDescent="0.25">
      <c r="A5" s="323"/>
      <c r="B5" s="323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5"/>
      <c r="P5" s="325"/>
    </row>
    <row r="6" spans="1:16" ht="18.75" customHeight="1" x14ac:dyDescent="0.25">
      <c r="A6" s="323"/>
      <c r="B6" s="323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5"/>
      <c r="P6" s="325"/>
    </row>
    <row r="7" spans="1:16" ht="3.75" customHeight="1" x14ac:dyDescent="0.25">
      <c r="A7" s="1"/>
      <c r="B7" s="1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1"/>
      <c r="N7" s="1"/>
      <c r="O7" s="1"/>
      <c r="P7" s="1"/>
    </row>
    <row r="8" spans="1:16" x14ac:dyDescent="0.25">
      <c r="A8" s="327" t="s">
        <v>392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</row>
    <row r="9" spans="1:16" x14ac:dyDescent="0.25">
      <c r="A9" s="327"/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</row>
    <row r="10" spans="1:16" x14ac:dyDescent="0.25">
      <c r="A10" s="327"/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</row>
    <row r="11" spans="1:16" x14ac:dyDescent="0.25">
      <c r="A11" s="327"/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</row>
    <row r="12" spans="1:16" x14ac:dyDescent="0.25">
      <c r="A12" s="327"/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</row>
    <row r="13" spans="1:16" x14ac:dyDescent="0.25">
      <c r="A13" s="327"/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</row>
    <row r="14" spans="1:16" ht="3.75" customHeight="1" x14ac:dyDescent="0.25">
      <c r="A14" s="1"/>
      <c r="B14" s="1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1"/>
      <c r="N14" s="1"/>
      <c r="O14" s="1"/>
      <c r="P14" s="1"/>
    </row>
    <row r="15" spans="1:16" ht="14.25" customHeight="1" x14ac:dyDescent="0.25">
      <c r="A15" s="167" t="s">
        <v>261</v>
      </c>
      <c r="B15" s="168"/>
      <c r="C15" s="168"/>
      <c r="D15" s="169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6"/>
    </row>
    <row r="16" spans="1:16" ht="14.25" customHeight="1" x14ac:dyDescent="0.25">
      <c r="A16" s="167" t="s">
        <v>262</v>
      </c>
      <c r="B16" s="168"/>
      <c r="C16" s="168"/>
      <c r="D16" s="169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6"/>
    </row>
    <row r="17" spans="1:16" ht="14.25" customHeight="1" thickBot="1" x14ac:dyDescent="0.3">
      <c r="A17" s="170" t="s">
        <v>263</v>
      </c>
      <c r="B17" s="171"/>
      <c r="C17" s="171"/>
      <c r="D17" s="172"/>
      <c r="E17" s="206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8"/>
    </row>
    <row r="18" spans="1:16" ht="15" customHeight="1" x14ac:dyDescent="0.25">
      <c r="A18" s="173" t="s">
        <v>264</v>
      </c>
      <c r="B18" s="174"/>
      <c r="C18" s="174"/>
      <c r="D18" s="175"/>
      <c r="E18" s="209"/>
      <c r="F18" s="210"/>
      <c r="G18" s="210"/>
      <c r="H18" s="210"/>
      <c r="I18" s="183"/>
      <c r="J18" s="183"/>
      <c r="K18" s="183"/>
      <c r="L18" s="183"/>
      <c r="M18" s="183"/>
      <c r="N18" s="183"/>
      <c r="O18" s="183"/>
      <c r="P18" s="184"/>
    </row>
    <row r="19" spans="1:16" ht="15" customHeight="1" x14ac:dyDescent="0.25">
      <c r="A19" s="178" t="s">
        <v>265</v>
      </c>
      <c r="B19" s="179"/>
      <c r="C19" s="179"/>
      <c r="D19" s="180"/>
      <c r="E19" s="211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3"/>
    </row>
    <row r="20" spans="1:16" ht="14.25" customHeight="1" x14ac:dyDescent="0.25">
      <c r="A20" s="167" t="s">
        <v>266</v>
      </c>
      <c r="B20" s="168"/>
      <c r="C20" s="168"/>
      <c r="D20" s="169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6"/>
    </row>
    <row r="21" spans="1:16" ht="14.25" customHeight="1" x14ac:dyDescent="0.25">
      <c r="A21" s="167" t="s">
        <v>267</v>
      </c>
      <c r="B21" s="168"/>
      <c r="C21" s="168"/>
      <c r="D21" s="169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6"/>
    </row>
    <row r="22" spans="1:16" ht="15" customHeight="1" x14ac:dyDescent="0.25">
      <c r="A22" s="167" t="s">
        <v>268</v>
      </c>
      <c r="B22" s="168"/>
      <c r="C22" s="168"/>
      <c r="D22" s="169"/>
      <c r="E22" s="214"/>
      <c r="F22" s="215"/>
      <c r="G22" s="215"/>
      <c r="H22" s="215"/>
      <c r="I22" s="215"/>
      <c r="J22" s="215"/>
      <c r="K22" s="181"/>
      <c r="L22" s="181"/>
      <c r="M22" s="182"/>
      <c r="N22" s="78" t="s">
        <v>269</v>
      </c>
      <c r="O22" s="95" t="str">
        <f>IFERROR(IF(VLOOKUP($E$22,Com_Prov[],2,FALSE())=0,"",VLOOKUP($E$22,Com_Prov[],2,FALSE())),"")</f>
        <v/>
      </c>
      <c r="P22" s="79"/>
    </row>
    <row r="23" spans="1:16" ht="14.25" customHeight="1" x14ac:dyDescent="0.25">
      <c r="A23" s="167" t="s">
        <v>270</v>
      </c>
      <c r="B23" s="168"/>
      <c r="C23" s="168"/>
      <c r="D23" s="169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6"/>
    </row>
    <row r="24" spans="1:16" ht="15" customHeight="1" x14ac:dyDescent="0.25">
      <c r="A24" s="167" t="s">
        <v>271</v>
      </c>
      <c r="B24" s="168"/>
      <c r="C24" s="168"/>
      <c r="D24" s="169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6"/>
    </row>
    <row r="25" spans="1:16" ht="14.25" customHeight="1" x14ac:dyDescent="0.25">
      <c r="A25" s="167" t="s">
        <v>272</v>
      </c>
      <c r="B25" s="168"/>
      <c r="C25" s="168"/>
      <c r="D25" s="169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6"/>
    </row>
    <row r="26" spans="1:16" ht="3.75" customHeight="1" x14ac:dyDescent="0.25">
      <c r="A26" s="13"/>
      <c r="B26" s="13"/>
      <c r="C26" s="13"/>
      <c r="D26" s="13"/>
      <c r="E26" s="1"/>
      <c r="F26" s="1"/>
      <c r="G26" s="1"/>
      <c r="H26" s="1"/>
      <c r="I26" s="1"/>
      <c r="J26" s="1"/>
      <c r="K26" s="14"/>
      <c r="L26" s="14"/>
      <c r="M26" s="14"/>
      <c r="N26" s="14"/>
      <c r="O26" s="14"/>
      <c r="P26" s="1"/>
    </row>
    <row r="27" spans="1:16" ht="15" x14ac:dyDescent="0.25">
      <c r="A27" s="308" t="s">
        <v>273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</row>
    <row r="28" spans="1:16" ht="3.75" customHeight="1" x14ac:dyDescent="0.25">
      <c r="A28" s="13"/>
      <c r="B28" s="13"/>
      <c r="C28" s="13"/>
      <c r="D28" s="13"/>
      <c r="E28" s="1"/>
      <c r="F28" s="1"/>
      <c r="G28" s="1"/>
      <c r="H28" s="15"/>
      <c r="I28" s="1"/>
      <c r="J28" s="1"/>
      <c r="K28" s="14"/>
      <c r="L28" s="14"/>
      <c r="M28" s="14"/>
      <c r="N28" s="14"/>
      <c r="O28" s="14"/>
      <c r="P28" s="1"/>
    </row>
    <row r="29" spans="1:16" ht="15" customHeight="1" x14ac:dyDescent="0.25">
      <c r="A29" s="31"/>
      <c r="B29" s="191" t="s">
        <v>308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29"/>
    </row>
    <row r="30" spans="1:16" ht="15" x14ac:dyDescent="0.25">
      <c r="A30" s="31"/>
      <c r="B30" s="192" t="s">
        <v>309</v>
      </c>
      <c r="C30" s="192"/>
      <c r="D30" s="331"/>
      <c r="E30" s="331"/>
      <c r="F30" s="331"/>
      <c r="G30" s="30" t="s">
        <v>310</v>
      </c>
      <c r="H30" s="263"/>
      <c r="I30" s="263"/>
      <c r="J30" s="263"/>
      <c r="K30" s="31"/>
      <c r="L30" s="31"/>
      <c r="M30" s="31"/>
      <c r="N30" s="31"/>
      <c r="O30" s="31"/>
      <c r="P30" s="32"/>
    </row>
    <row r="31" spans="1:16" ht="15" customHeight="1" x14ac:dyDescent="0.25">
      <c r="A31" s="31"/>
      <c r="B31" s="191" t="s">
        <v>311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29"/>
    </row>
    <row r="32" spans="1:16" ht="15" x14ac:dyDescent="0.25">
      <c r="A32" s="33"/>
      <c r="B32" s="33"/>
      <c r="C32" s="33"/>
      <c r="D32" s="33"/>
      <c r="E32" s="33"/>
      <c r="F32" s="31"/>
      <c r="G32" s="31"/>
      <c r="H32" s="31"/>
      <c r="I32" s="34"/>
      <c r="J32" s="34"/>
      <c r="K32" s="31"/>
      <c r="L32" s="31"/>
      <c r="M32" s="31"/>
      <c r="N32" s="31"/>
      <c r="O32" s="31"/>
      <c r="P32" s="32"/>
    </row>
    <row r="33" spans="1:16" ht="16.5" customHeight="1" x14ac:dyDescent="0.25">
      <c r="A33" s="31"/>
      <c r="B33" s="269" t="s">
        <v>312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1"/>
      <c r="P33" s="31"/>
    </row>
    <row r="34" spans="1:16" ht="15" customHeight="1" x14ac:dyDescent="0.25">
      <c r="A34" s="31"/>
      <c r="B34" s="332" t="s">
        <v>313</v>
      </c>
      <c r="C34" s="332"/>
      <c r="D34" s="332"/>
      <c r="E34" s="203"/>
      <c r="F34" s="204"/>
      <c r="G34" s="204"/>
      <c r="H34" s="204"/>
      <c r="I34" s="204"/>
      <c r="J34" s="204"/>
      <c r="K34" s="204"/>
      <c r="L34" s="204"/>
      <c r="M34" s="204"/>
      <c r="N34" s="204"/>
      <c r="O34" s="205"/>
      <c r="P34" s="31"/>
    </row>
    <row r="35" spans="1:16" ht="15" customHeight="1" x14ac:dyDescent="0.25">
      <c r="A35" s="31"/>
      <c r="B35" s="332" t="s">
        <v>314</v>
      </c>
      <c r="C35" s="332"/>
      <c r="D35" s="332"/>
      <c r="E35" s="203"/>
      <c r="F35" s="204"/>
      <c r="G35" s="204"/>
      <c r="H35" s="204"/>
      <c r="I35" s="204"/>
      <c r="J35" s="204"/>
      <c r="K35" s="204"/>
      <c r="L35" s="204"/>
      <c r="M35" s="204"/>
      <c r="N35" s="204"/>
      <c r="O35" s="205"/>
      <c r="P35" s="31"/>
    </row>
    <row r="36" spans="1:16" ht="15" customHeight="1" x14ac:dyDescent="0.25">
      <c r="A36" s="31"/>
      <c r="B36" s="332" t="s">
        <v>315</v>
      </c>
      <c r="C36" s="332"/>
      <c r="D36" s="332"/>
      <c r="E36" s="203"/>
      <c r="F36" s="204"/>
      <c r="G36" s="204"/>
      <c r="H36" s="204"/>
      <c r="I36" s="204"/>
      <c r="J36" s="204"/>
      <c r="K36" s="204"/>
      <c r="L36" s="204"/>
      <c r="M36" s="204"/>
      <c r="N36" s="204"/>
      <c r="O36" s="205"/>
      <c r="P36" s="31"/>
    </row>
    <row r="37" spans="1:16" x14ac:dyDescent="0.25">
      <c r="A37" s="52"/>
      <c r="B37" s="233"/>
      <c r="C37" s="234"/>
      <c r="D37" s="234"/>
      <c r="E37" s="234"/>
      <c r="F37" s="234"/>
      <c r="G37" s="235"/>
      <c r="H37" s="80"/>
      <c r="I37" s="80"/>
      <c r="J37" s="80"/>
      <c r="K37" s="116"/>
      <c r="L37" s="116"/>
      <c r="M37" s="116"/>
      <c r="N37" s="116"/>
      <c r="O37" s="116"/>
      <c r="P37" s="117"/>
    </row>
    <row r="38" spans="1:16" x14ac:dyDescent="0.25">
      <c r="A38" s="52"/>
      <c r="B38" s="80"/>
      <c r="C38" s="80"/>
      <c r="D38" s="80"/>
      <c r="E38" s="80"/>
      <c r="F38" s="80"/>
      <c r="G38" s="80"/>
      <c r="H38" s="80"/>
      <c r="I38" s="80"/>
      <c r="J38" s="80"/>
      <c r="K38" s="116"/>
      <c r="L38" s="116"/>
      <c r="M38" s="116"/>
      <c r="N38" s="116"/>
      <c r="O38" s="116"/>
      <c r="P38" s="117"/>
    </row>
    <row r="39" spans="1:16" x14ac:dyDescent="0.25">
      <c r="A39" s="52"/>
      <c r="B39" s="196"/>
      <c r="C39" s="196"/>
      <c r="D39" s="196"/>
      <c r="E39" s="196"/>
      <c r="F39" s="196"/>
      <c r="G39" s="196"/>
      <c r="H39" s="80"/>
      <c r="I39" s="80"/>
      <c r="J39" s="80"/>
      <c r="K39" s="116"/>
      <c r="L39" s="116"/>
      <c r="M39" s="116"/>
      <c r="N39" s="116"/>
      <c r="O39" s="116"/>
      <c r="P39" s="117"/>
    </row>
    <row r="40" spans="1:16" ht="14.25" customHeight="1" x14ac:dyDescent="0.25">
      <c r="A40" s="52"/>
      <c r="B40" s="236" t="s">
        <v>282</v>
      </c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118"/>
    </row>
    <row r="41" spans="1:16" ht="14.25" customHeight="1" x14ac:dyDescent="0.25">
      <c r="A41" s="52"/>
      <c r="B41" s="236" t="s">
        <v>283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118"/>
    </row>
    <row r="42" spans="1:16" ht="4.3499999999999996" customHeight="1" x14ac:dyDescent="0.25">
      <c r="A42" s="44"/>
      <c r="B42" s="54"/>
      <c r="C42" s="54"/>
      <c r="D42" s="54"/>
      <c r="E42" s="54"/>
      <c r="F42" s="55"/>
      <c r="G42" s="55"/>
      <c r="H42" s="55"/>
      <c r="I42" s="56"/>
      <c r="J42" s="56"/>
      <c r="K42" s="55"/>
      <c r="L42" s="55"/>
      <c r="M42" s="55"/>
      <c r="N42" s="55"/>
      <c r="O42" s="55"/>
      <c r="P42" s="49"/>
    </row>
    <row r="43" spans="1:16" ht="15" x14ac:dyDescent="0.25">
      <c r="A43" s="44"/>
      <c r="B43" s="45"/>
      <c r="C43" s="45"/>
      <c r="D43" s="45"/>
      <c r="E43" s="45"/>
      <c r="F43" s="46"/>
      <c r="G43" s="46"/>
      <c r="H43" s="46"/>
      <c r="I43" s="50"/>
      <c r="J43" s="50"/>
      <c r="K43" s="51"/>
      <c r="L43" s="51"/>
      <c r="M43" s="51"/>
      <c r="N43" s="51"/>
      <c r="O43" s="51"/>
      <c r="P43" s="88"/>
    </row>
    <row r="44" spans="1:16" ht="14.25" customHeight="1" x14ac:dyDescent="0.25">
      <c r="A44" s="31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</row>
    <row r="45" spans="1:16" ht="14.25" customHeight="1" x14ac:dyDescent="0.25">
      <c r="A45" s="31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</row>
    <row r="46" spans="1:16" ht="15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ht="15" customHeight="1" x14ac:dyDescent="0.25">
      <c r="A47" s="190" t="str">
        <f>$A$1</f>
        <v>IRA_RetiAnt24_MOD02_RichAvvRea</v>
      </c>
      <c r="B47" s="190"/>
      <c r="C47" s="190"/>
      <c r="D47" s="190"/>
      <c r="E47" s="190"/>
      <c r="F47" s="190"/>
      <c r="G47" s="190"/>
      <c r="H47" s="190"/>
      <c r="I47" s="190"/>
      <c r="J47" s="193" t="str">
        <f>$J$1</f>
        <v>vers_01/10/2024</v>
      </c>
      <c r="K47" s="193"/>
      <c r="L47" s="193"/>
      <c r="M47" s="193"/>
      <c r="N47" s="193"/>
      <c r="O47" s="193"/>
      <c r="P47" s="193"/>
    </row>
    <row r="48" spans="1:16" ht="4.3499999999999996" customHeight="1" x14ac:dyDescent="0.25">
      <c r="A48" s="35"/>
      <c r="B48" s="36"/>
      <c r="C48" s="36"/>
      <c r="D48" s="36"/>
      <c r="E48" s="36"/>
      <c r="F48" s="37"/>
      <c r="G48" s="37"/>
      <c r="H48" s="37"/>
      <c r="I48" s="38"/>
      <c r="J48" s="38"/>
      <c r="K48" s="39"/>
      <c r="L48" s="39"/>
      <c r="M48" s="39"/>
      <c r="N48" s="39"/>
      <c r="O48" s="39"/>
      <c r="P48" s="39"/>
    </row>
    <row r="49" spans="1:16" ht="16.5" customHeight="1" x14ac:dyDescent="0.25">
      <c r="A49" s="195" t="s">
        <v>316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</row>
    <row r="50" spans="1:16" ht="15" x14ac:dyDescent="0.25">
      <c r="A50" s="40"/>
      <c r="B50" s="41"/>
      <c r="C50" s="41"/>
      <c r="D50" s="41"/>
      <c r="E50" s="41"/>
      <c r="F50" s="42"/>
      <c r="G50" s="42"/>
      <c r="H50" s="42"/>
      <c r="I50" s="43"/>
      <c r="J50" s="43"/>
      <c r="K50" s="42"/>
      <c r="L50" s="42"/>
      <c r="M50" s="42"/>
      <c r="N50" s="42"/>
      <c r="O50" s="42"/>
      <c r="P50" s="81"/>
    </row>
    <row r="51" spans="1:16" ht="15" customHeight="1" x14ac:dyDescent="0.25">
      <c r="A51" s="44"/>
      <c r="B51" s="194" t="s">
        <v>317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48"/>
    </row>
    <row r="52" spans="1:16" ht="44.25" customHeight="1" x14ac:dyDescent="0.25">
      <c r="A52" s="44"/>
      <c r="B52" s="267" t="s">
        <v>318</v>
      </c>
      <c r="C52" s="267"/>
      <c r="D52" s="267"/>
      <c r="E52" s="267"/>
      <c r="F52" s="267"/>
      <c r="G52" s="267"/>
      <c r="H52" s="267"/>
      <c r="I52" s="267"/>
      <c r="J52" s="272" t="s">
        <v>319</v>
      </c>
      <c r="K52" s="272"/>
      <c r="L52" s="272" t="s">
        <v>320</v>
      </c>
      <c r="M52" s="272"/>
      <c r="N52" s="273" t="s">
        <v>364</v>
      </c>
      <c r="O52" s="272"/>
      <c r="P52" s="48"/>
    </row>
    <row r="53" spans="1:16" ht="15" customHeight="1" x14ac:dyDescent="0.25">
      <c r="A53" s="44"/>
      <c r="B53" s="268" t="str">
        <f>Tabelle!$D$20</f>
        <v>Monofilare</v>
      </c>
      <c r="C53" s="268"/>
      <c r="D53" s="268"/>
      <c r="E53" s="268"/>
      <c r="F53" s="268"/>
      <c r="G53" s="268"/>
      <c r="H53" s="268"/>
      <c r="I53" s="268"/>
      <c r="J53" s="264"/>
      <c r="K53" s="264"/>
      <c r="L53" s="202"/>
      <c r="M53" s="202"/>
      <c r="N53" s="202"/>
      <c r="O53" s="202"/>
      <c r="P53" s="48"/>
    </row>
    <row r="54" spans="1:16" ht="15" x14ac:dyDescent="0.25">
      <c r="A54" s="44"/>
      <c r="B54" s="268" t="str">
        <f>Tabelle!$D$21</f>
        <v>Monoblocco con rete NON installata</v>
      </c>
      <c r="C54" s="268"/>
      <c r="D54" s="268"/>
      <c r="E54" s="268"/>
      <c r="F54" s="268"/>
      <c r="G54" s="268"/>
      <c r="H54" s="268"/>
      <c r="I54" s="268"/>
      <c r="J54" s="264"/>
      <c r="K54" s="264"/>
      <c r="L54" s="202"/>
      <c r="M54" s="202"/>
      <c r="N54" s="202"/>
      <c r="O54" s="202"/>
      <c r="P54" s="48"/>
    </row>
    <row r="55" spans="1:16" ht="15" x14ac:dyDescent="0.25">
      <c r="A55" s="44"/>
      <c r="B55" s="268" t="str">
        <f>Tabelle!$D$22</f>
        <v>Monoblocco con rete installata in Comuni danneggiati</v>
      </c>
      <c r="C55" s="268"/>
      <c r="D55" s="268"/>
      <c r="E55" s="268"/>
      <c r="F55" s="268"/>
      <c r="G55" s="268"/>
      <c r="H55" s="268"/>
      <c r="I55" s="268"/>
      <c r="J55" s="264"/>
      <c r="K55" s="264"/>
      <c r="L55" s="202"/>
      <c r="M55" s="202"/>
      <c r="N55" s="202"/>
      <c r="O55" s="202"/>
      <c r="P55" s="48"/>
    </row>
    <row r="56" spans="1:16" ht="15" x14ac:dyDescent="0.25">
      <c r="A56" s="44"/>
      <c r="B56" s="268" t="str">
        <f>Tabelle!$D$23</f>
        <v>Monoblocco con rete installata in altri Comuni</v>
      </c>
      <c r="C56" s="268"/>
      <c r="D56" s="268"/>
      <c r="E56" s="268"/>
      <c r="F56" s="268"/>
      <c r="G56" s="268"/>
      <c r="H56" s="268"/>
      <c r="I56" s="268"/>
      <c r="J56" s="265"/>
      <c r="K56" s="266"/>
      <c r="L56" s="202"/>
      <c r="M56" s="202"/>
      <c r="N56" s="202"/>
      <c r="O56" s="202"/>
      <c r="P56" s="48"/>
    </row>
    <row r="57" spans="1:16" ht="15" x14ac:dyDescent="0.25">
      <c r="A57" s="44"/>
      <c r="B57" s="268" t="str">
        <f>Tabelle!$D$24</f>
        <v>Interventi migliorativi su soluzioni monoblocco</v>
      </c>
      <c r="C57" s="268"/>
      <c r="D57" s="268"/>
      <c r="E57" s="268"/>
      <c r="F57" s="268"/>
      <c r="G57" s="268"/>
      <c r="H57" s="268"/>
      <c r="I57" s="268"/>
      <c r="J57" s="264"/>
      <c r="K57" s="264"/>
      <c r="L57" s="202"/>
      <c r="M57" s="202"/>
      <c r="N57" s="202"/>
      <c r="O57" s="202"/>
      <c r="P57" s="48"/>
    </row>
    <row r="58" spans="1:16" ht="5.85" customHeight="1" x14ac:dyDescent="0.25">
      <c r="A58" s="44"/>
      <c r="B58" s="45"/>
      <c r="C58" s="45"/>
      <c r="D58" s="45"/>
      <c r="E58" s="45"/>
      <c r="F58" s="46"/>
      <c r="G58" s="46"/>
      <c r="H58" s="46"/>
      <c r="I58" s="82"/>
      <c r="J58" s="82"/>
      <c r="K58" s="47"/>
      <c r="L58" s="47"/>
      <c r="M58" s="47"/>
      <c r="N58" s="47"/>
      <c r="O58" s="47"/>
      <c r="P58" s="83"/>
    </row>
    <row r="59" spans="1:16" ht="15" customHeight="1" x14ac:dyDescent="0.25">
      <c r="A59" s="44"/>
      <c r="B59" s="335" t="s">
        <v>321</v>
      </c>
      <c r="C59" s="335"/>
      <c r="D59" s="335"/>
      <c r="E59" s="335"/>
      <c r="F59" s="335"/>
      <c r="G59" s="335"/>
      <c r="H59" s="335"/>
      <c r="I59" s="335"/>
      <c r="J59" s="333" t="str">
        <f>IF(SUM(J53:J55,J56:J57)=0,"",SUM(J53:J55,J56:J57))</f>
        <v/>
      </c>
      <c r="K59" s="334"/>
      <c r="L59" s="84"/>
      <c r="M59" s="84"/>
      <c r="N59" s="84"/>
      <c r="O59" s="84"/>
      <c r="P59" s="85"/>
    </row>
    <row r="60" spans="1:16" ht="15" x14ac:dyDescent="0.25">
      <c r="A60" s="44"/>
      <c r="B60" s="86"/>
      <c r="C60" s="33"/>
      <c r="D60" s="33"/>
      <c r="E60" s="33"/>
      <c r="F60" s="31"/>
      <c r="G60" s="31"/>
      <c r="H60" s="31"/>
      <c r="I60" s="34"/>
      <c r="J60" s="34"/>
      <c r="K60" s="31"/>
      <c r="L60" s="31"/>
      <c r="M60" s="31"/>
      <c r="N60" s="31"/>
      <c r="O60" s="31"/>
      <c r="P60" s="49"/>
    </row>
    <row r="61" spans="1:16" ht="16.5" customHeight="1" x14ac:dyDescent="0.25">
      <c r="A61" s="44"/>
      <c r="B61" s="194" t="s">
        <v>322</v>
      </c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87"/>
    </row>
    <row r="62" spans="1:16" ht="52.5" customHeight="1" x14ac:dyDescent="0.25">
      <c r="A62" s="44"/>
      <c r="B62" s="272" t="s">
        <v>323</v>
      </c>
      <c r="C62" s="272"/>
      <c r="D62" s="272"/>
      <c r="E62" s="272"/>
      <c r="F62" s="287" t="s">
        <v>324</v>
      </c>
      <c r="G62" s="288"/>
      <c r="H62" s="272" t="s">
        <v>325</v>
      </c>
      <c r="I62" s="272"/>
      <c r="J62" s="272" t="s">
        <v>326</v>
      </c>
      <c r="K62" s="272"/>
      <c r="L62" s="272" t="s">
        <v>327</v>
      </c>
      <c r="M62" s="272"/>
      <c r="N62" s="273" t="s">
        <v>365</v>
      </c>
      <c r="O62" s="272"/>
      <c r="P62" s="48"/>
    </row>
    <row r="63" spans="1:16" ht="15" customHeight="1" x14ac:dyDescent="0.25">
      <c r="A63" s="44"/>
      <c r="B63" s="198"/>
      <c r="C63" s="198"/>
      <c r="D63" s="198"/>
      <c r="E63" s="198"/>
      <c r="F63" s="257"/>
      <c r="G63" s="258"/>
      <c r="H63" s="199"/>
      <c r="I63" s="199"/>
      <c r="J63" s="200"/>
      <c r="K63" s="200"/>
      <c r="L63" s="200"/>
      <c r="M63" s="200"/>
      <c r="N63" s="200"/>
      <c r="O63" s="200"/>
      <c r="P63" s="48"/>
    </row>
    <row r="64" spans="1:16" ht="15" x14ac:dyDescent="0.25">
      <c r="A64" s="44"/>
      <c r="B64" s="198"/>
      <c r="C64" s="198"/>
      <c r="D64" s="198"/>
      <c r="E64" s="198"/>
      <c r="F64" s="257"/>
      <c r="G64" s="258"/>
      <c r="H64" s="199"/>
      <c r="I64" s="199"/>
      <c r="J64" s="200"/>
      <c r="K64" s="200"/>
      <c r="L64" s="200"/>
      <c r="M64" s="200"/>
      <c r="N64" s="200"/>
      <c r="O64" s="200"/>
      <c r="P64" s="48"/>
    </row>
    <row r="65" spans="1:16" ht="15" customHeight="1" x14ac:dyDescent="0.25">
      <c r="A65" s="44"/>
      <c r="B65" s="198"/>
      <c r="C65" s="198"/>
      <c r="D65" s="198"/>
      <c r="E65" s="198"/>
      <c r="F65" s="257"/>
      <c r="G65" s="258"/>
      <c r="H65" s="199"/>
      <c r="I65" s="199"/>
      <c r="J65" s="200"/>
      <c r="K65" s="200"/>
      <c r="L65" s="200"/>
      <c r="M65" s="200"/>
      <c r="N65" s="200"/>
      <c r="O65" s="200"/>
      <c r="P65" s="48"/>
    </row>
    <row r="66" spans="1:16" ht="15" x14ac:dyDescent="0.25">
      <c r="A66" s="44"/>
      <c r="B66" s="198"/>
      <c r="C66" s="198"/>
      <c r="D66" s="198"/>
      <c r="E66" s="198"/>
      <c r="F66" s="257"/>
      <c r="G66" s="258"/>
      <c r="H66" s="199"/>
      <c r="I66" s="199"/>
      <c r="J66" s="200"/>
      <c r="K66" s="200"/>
      <c r="L66" s="200"/>
      <c r="M66" s="200"/>
      <c r="N66" s="200"/>
      <c r="O66" s="200"/>
      <c r="P66" s="48"/>
    </row>
    <row r="67" spans="1:16" ht="15" customHeight="1" x14ac:dyDescent="0.25">
      <c r="A67" s="44"/>
      <c r="B67" s="198"/>
      <c r="C67" s="198"/>
      <c r="D67" s="198"/>
      <c r="E67" s="198"/>
      <c r="F67" s="257"/>
      <c r="G67" s="258"/>
      <c r="H67" s="199"/>
      <c r="I67" s="199"/>
      <c r="J67" s="200"/>
      <c r="K67" s="200"/>
      <c r="L67" s="200"/>
      <c r="M67" s="200"/>
      <c r="N67" s="200"/>
      <c r="O67" s="200"/>
      <c r="P67" s="48"/>
    </row>
    <row r="68" spans="1:16" ht="15" x14ac:dyDescent="0.25">
      <c r="A68" s="44"/>
      <c r="B68" s="198"/>
      <c r="C68" s="198"/>
      <c r="D68" s="198"/>
      <c r="E68" s="198"/>
      <c r="F68" s="257"/>
      <c r="G68" s="258"/>
      <c r="H68" s="199"/>
      <c r="I68" s="199"/>
      <c r="J68" s="200"/>
      <c r="K68" s="200"/>
      <c r="L68" s="200"/>
      <c r="M68" s="200"/>
      <c r="N68" s="200"/>
      <c r="O68" s="200"/>
      <c r="P68" s="48"/>
    </row>
    <row r="69" spans="1:16" ht="15" customHeight="1" x14ac:dyDescent="0.25">
      <c r="A69" s="44"/>
      <c r="B69" s="198"/>
      <c r="C69" s="198"/>
      <c r="D69" s="198"/>
      <c r="E69" s="198"/>
      <c r="F69" s="257"/>
      <c r="G69" s="258"/>
      <c r="H69" s="199"/>
      <c r="I69" s="199"/>
      <c r="J69" s="200"/>
      <c r="K69" s="200"/>
      <c r="L69" s="200"/>
      <c r="M69" s="200"/>
      <c r="N69" s="200"/>
      <c r="O69" s="200"/>
      <c r="P69" s="48"/>
    </row>
    <row r="70" spans="1:16" ht="15" x14ac:dyDescent="0.25">
      <c r="A70" s="44"/>
      <c r="B70" s="198"/>
      <c r="C70" s="198"/>
      <c r="D70" s="198"/>
      <c r="E70" s="198"/>
      <c r="F70" s="257"/>
      <c r="G70" s="258"/>
      <c r="H70" s="199"/>
      <c r="I70" s="199"/>
      <c r="J70" s="200"/>
      <c r="K70" s="200"/>
      <c r="L70" s="200"/>
      <c r="M70" s="200"/>
      <c r="N70" s="200"/>
      <c r="O70" s="200"/>
      <c r="P70" s="48"/>
    </row>
    <row r="71" spans="1:16" ht="15" customHeight="1" x14ac:dyDescent="0.25">
      <c r="A71" s="44"/>
      <c r="B71" s="198"/>
      <c r="C71" s="198"/>
      <c r="D71" s="198"/>
      <c r="E71" s="198"/>
      <c r="F71" s="257"/>
      <c r="G71" s="258"/>
      <c r="H71" s="199"/>
      <c r="I71" s="199"/>
      <c r="J71" s="200"/>
      <c r="K71" s="200"/>
      <c r="L71" s="200"/>
      <c r="M71" s="200"/>
      <c r="N71" s="200"/>
      <c r="O71" s="200"/>
      <c r="P71" s="48"/>
    </row>
    <row r="72" spans="1:16" ht="15" x14ac:dyDescent="0.25">
      <c r="A72" s="44"/>
      <c r="B72" s="198"/>
      <c r="C72" s="198"/>
      <c r="D72" s="198"/>
      <c r="E72" s="198"/>
      <c r="F72" s="257"/>
      <c r="G72" s="258"/>
      <c r="H72" s="199"/>
      <c r="I72" s="199"/>
      <c r="J72" s="200"/>
      <c r="K72" s="200"/>
      <c r="L72" s="200"/>
      <c r="M72" s="200"/>
      <c r="N72" s="200"/>
      <c r="O72" s="200"/>
      <c r="P72" s="48"/>
    </row>
    <row r="73" spans="1:16" ht="15" customHeight="1" x14ac:dyDescent="0.25">
      <c r="A73" s="44"/>
      <c r="B73" s="274"/>
      <c r="C73" s="275"/>
      <c r="D73" s="275"/>
      <c r="E73" s="276"/>
      <c r="F73" s="257"/>
      <c r="G73" s="258"/>
      <c r="H73" s="278"/>
      <c r="I73" s="279"/>
      <c r="J73" s="200"/>
      <c r="K73" s="200"/>
      <c r="L73" s="200"/>
      <c r="M73" s="200"/>
      <c r="N73" s="200"/>
      <c r="O73" s="200"/>
      <c r="P73" s="48"/>
    </row>
    <row r="74" spans="1:16" ht="15" x14ac:dyDescent="0.25">
      <c r="A74" s="44"/>
      <c r="B74" s="198"/>
      <c r="C74" s="198"/>
      <c r="D74" s="198"/>
      <c r="E74" s="198"/>
      <c r="F74" s="257"/>
      <c r="G74" s="258"/>
      <c r="H74" s="199"/>
      <c r="I74" s="199"/>
      <c r="J74" s="200"/>
      <c r="K74" s="200"/>
      <c r="L74" s="200"/>
      <c r="M74" s="200"/>
      <c r="N74" s="200"/>
      <c r="O74" s="200"/>
      <c r="P74" s="48"/>
    </row>
    <row r="75" spans="1:16" ht="15" customHeight="1" x14ac:dyDescent="0.25">
      <c r="A75" s="44"/>
      <c r="B75" s="274"/>
      <c r="C75" s="275"/>
      <c r="D75" s="275"/>
      <c r="E75" s="276"/>
      <c r="F75" s="257"/>
      <c r="G75" s="258"/>
      <c r="H75" s="278"/>
      <c r="I75" s="279"/>
      <c r="J75" s="200"/>
      <c r="K75" s="200"/>
      <c r="L75" s="200"/>
      <c r="M75" s="200"/>
      <c r="N75" s="200"/>
      <c r="O75" s="200"/>
      <c r="P75" s="48"/>
    </row>
    <row r="76" spans="1:16" ht="15" x14ac:dyDescent="0.25">
      <c r="A76" s="44"/>
      <c r="B76" s="198"/>
      <c r="C76" s="198"/>
      <c r="D76" s="198"/>
      <c r="E76" s="198"/>
      <c r="F76" s="257"/>
      <c r="G76" s="258"/>
      <c r="H76" s="199"/>
      <c r="I76" s="199"/>
      <c r="J76" s="200"/>
      <c r="K76" s="200"/>
      <c r="L76" s="200"/>
      <c r="M76" s="200"/>
      <c r="N76" s="200"/>
      <c r="O76" s="200"/>
      <c r="P76" s="48"/>
    </row>
    <row r="77" spans="1:16" ht="15" customHeight="1" x14ac:dyDescent="0.25">
      <c r="A77" s="44"/>
      <c r="B77" s="198"/>
      <c r="C77" s="198"/>
      <c r="D77" s="198"/>
      <c r="E77" s="198"/>
      <c r="F77" s="257"/>
      <c r="G77" s="258"/>
      <c r="H77" s="199"/>
      <c r="I77" s="199"/>
      <c r="J77" s="200"/>
      <c r="K77" s="200"/>
      <c r="L77" s="200"/>
      <c r="M77" s="200"/>
      <c r="N77" s="200"/>
      <c r="O77" s="200"/>
      <c r="P77" s="48"/>
    </row>
    <row r="78" spans="1:16" ht="5.85" customHeight="1" x14ac:dyDescent="0.25">
      <c r="A78" s="44"/>
      <c r="B78" s="45"/>
      <c r="C78" s="45"/>
      <c r="D78" s="45"/>
      <c r="E78" s="45"/>
      <c r="F78" s="46"/>
      <c r="G78" s="46"/>
      <c r="H78" s="46"/>
      <c r="I78" s="82"/>
      <c r="J78" s="82"/>
      <c r="K78" s="47"/>
      <c r="L78" s="47"/>
      <c r="M78" s="47"/>
      <c r="N78" s="47"/>
      <c r="O78" s="47"/>
      <c r="P78" s="83"/>
    </row>
    <row r="79" spans="1:16" ht="15" customHeight="1" x14ac:dyDescent="0.25">
      <c r="A79" s="44"/>
      <c r="B79" s="260" t="s">
        <v>281</v>
      </c>
      <c r="C79" s="261"/>
      <c r="D79" s="261"/>
      <c r="E79" s="261"/>
      <c r="F79" s="261"/>
      <c r="G79" s="261"/>
      <c r="H79" s="261"/>
      <c r="I79" s="262"/>
      <c r="J79" s="201" t="str">
        <f>IF(SUM(J63:J77)=0,"",SUM(J63:J77))</f>
        <v/>
      </c>
      <c r="K79" s="201"/>
      <c r="L79" s="259" t="str">
        <f>IF(SUM(L63:L77)=0,"",SUM(L63:L77))</f>
        <v/>
      </c>
      <c r="M79" s="259"/>
      <c r="N79" s="259" t="str">
        <f>IF(SUM(N63:N77)=0,"",SUM(N63:N77))</f>
        <v/>
      </c>
      <c r="O79" s="259"/>
      <c r="P79" s="48"/>
    </row>
    <row r="80" spans="1:16" ht="5.85" customHeight="1" x14ac:dyDescent="0.25">
      <c r="A80" s="44"/>
      <c r="B80" s="45"/>
      <c r="C80" s="45"/>
      <c r="D80" s="45"/>
      <c r="E80" s="45"/>
      <c r="F80" s="46"/>
      <c r="G80" s="46"/>
      <c r="H80" s="46"/>
      <c r="I80" s="50"/>
      <c r="J80" s="50"/>
      <c r="K80" s="51"/>
      <c r="L80" s="51"/>
      <c r="M80" s="51"/>
      <c r="N80" s="51"/>
      <c r="O80" s="51"/>
      <c r="P80" s="88"/>
    </row>
    <row r="81" spans="1:16" ht="15" x14ac:dyDescent="0.25">
      <c r="A81" s="44"/>
      <c r="B81" s="45"/>
      <c r="C81" s="45"/>
      <c r="D81" s="45"/>
      <c r="E81" s="45"/>
      <c r="F81" s="46"/>
      <c r="G81" s="46"/>
      <c r="H81" s="46"/>
      <c r="I81" s="50"/>
      <c r="J81" s="50"/>
      <c r="K81" s="51"/>
      <c r="L81" s="51"/>
      <c r="M81" s="51"/>
      <c r="N81" s="51"/>
      <c r="O81" s="51"/>
      <c r="P81" s="88"/>
    </row>
    <row r="82" spans="1:16" ht="4.3499999999999996" customHeight="1" x14ac:dyDescent="0.25">
      <c r="A82" s="52"/>
      <c r="B82" s="277"/>
      <c r="C82" s="277"/>
      <c r="D82" s="277"/>
      <c r="E82" s="277"/>
      <c r="F82" s="277"/>
      <c r="G82" s="277"/>
      <c r="H82" s="277"/>
      <c r="I82" s="277"/>
      <c r="J82" s="89"/>
      <c r="K82" s="89"/>
      <c r="L82" s="89"/>
      <c r="M82" s="89"/>
      <c r="N82" s="90"/>
      <c r="O82" s="90"/>
      <c r="P82" s="53"/>
    </row>
    <row r="83" spans="1:16" ht="15" customHeight="1" x14ac:dyDescent="0.25">
      <c r="A83" s="44"/>
      <c r="B83" s="162" t="s">
        <v>328</v>
      </c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3"/>
    </row>
    <row r="84" spans="1:16" ht="15" customHeight="1" x14ac:dyDescent="0.25">
      <c r="A84" s="44"/>
      <c r="B84" s="162" t="s">
        <v>329</v>
      </c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3"/>
    </row>
    <row r="85" spans="1:16" ht="15" customHeight="1" x14ac:dyDescent="0.25">
      <c r="A85" s="44"/>
      <c r="B85" s="161" t="s">
        <v>366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1:16" ht="4.3499999999999996" customHeight="1" x14ac:dyDescent="0.25">
      <c r="A86" s="44"/>
      <c r="B86" s="54"/>
      <c r="C86" s="54"/>
      <c r="D86" s="54"/>
      <c r="E86" s="54"/>
      <c r="F86" s="55"/>
      <c r="G86" s="55"/>
      <c r="H86" s="55"/>
      <c r="I86" s="56"/>
      <c r="J86" s="56"/>
      <c r="K86" s="55"/>
      <c r="L86" s="55"/>
      <c r="M86" s="55"/>
      <c r="N86" s="55"/>
      <c r="O86" s="55"/>
      <c r="P86" s="49"/>
    </row>
    <row r="87" spans="1:16" ht="15" x14ac:dyDescent="0.25">
      <c r="A87" s="44"/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88"/>
    </row>
    <row r="88" spans="1:16" ht="15" x14ac:dyDescent="0.25">
      <c r="A88" s="44"/>
      <c r="B88" s="45"/>
      <c r="C88" s="45"/>
      <c r="D88" s="45"/>
      <c r="E88" s="45"/>
      <c r="F88" s="46"/>
      <c r="G88" s="46"/>
      <c r="H88" s="46"/>
      <c r="I88" s="50"/>
      <c r="J88" s="50"/>
      <c r="K88" s="51"/>
      <c r="L88" s="51"/>
      <c r="M88" s="51"/>
      <c r="N88" s="51"/>
      <c r="O88" s="51"/>
      <c r="P88" s="88"/>
    </row>
    <row r="89" spans="1:16" ht="15" x14ac:dyDescent="0.25">
      <c r="A89" s="44"/>
      <c r="B89" s="45"/>
      <c r="C89" s="45"/>
      <c r="D89" s="45"/>
      <c r="E89" s="45"/>
      <c r="F89" s="46"/>
      <c r="G89" s="46"/>
      <c r="H89" s="46"/>
      <c r="I89" s="50"/>
      <c r="J89" s="50"/>
      <c r="K89" s="51"/>
      <c r="L89" s="51"/>
      <c r="M89" s="51"/>
      <c r="N89" s="51"/>
      <c r="O89" s="51"/>
      <c r="P89" s="88"/>
    </row>
    <row r="90" spans="1:16" ht="15" x14ac:dyDescent="0.25">
      <c r="A90" s="44"/>
      <c r="B90" s="45"/>
      <c r="C90" s="45"/>
      <c r="D90" s="45"/>
      <c r="E90" s="45"/>
      <c r="F90" s="46"/>
      <c r="G90" s="46"/>
      <c r="H90" s="46"/>
      <c r="I90" s="50"/>
      <c r="J90" s="50"/>
      <c r="K90" s="51"/>
      <c r="L90" s="51"/>
      <c r="M90" s="51"/>
      <c r="N90" s="51"/>
      <c r="O90" s="51"/>
      <c r="P90" s="88"/>
    </row>
    <row r="91" spans="1:16" ht="15" x14ac:dyDescent="0.25">
      <c r="A91" s="57"/>
      <c r="B91" s="54"/>
      <c r="C91" s="54"/>
      <c r="D91" s="54"/>
      <c r="E91" s="54"/>
      <c r="F91" s="55"/>
      <c r="G91" s="55"/>
      <c r="H91" s="55"/>
      <c r="I91" s="56"/>
      <c r="J91" s="56"/>
      <c r="K91" s="55"/>
      <c r="L91" s="55"/>
      <c r="M91" s="55"/>
      <c r="N91" s="55"/>
      <c r="O91" s="55"/>
      <c r="P91" s="91"/>
    </row>
    <row r="92" spans="1:16" ht="15" x14ac:dyDescent="0.25">
      <c r="A92" s="33"/>
      <c r="B92" s="33"/>
      <c r="C92" s="33"/>
      <c r="D92" s="33"/>
      <c r="E92" s="33"/>
      <c r="F92" s="31"/>
      <c r="G92" s="31"/>
      <c r="H92" s="31"/>
      <c r="I92" s="34"/>
      <c r="J92" s="34"/>
      <c r="K92" s="31"/>
      <c r="L92" s="31"/>
      <c r="M92" s="31"/>
      <c r="N92" s="31"/>
      <c r="O92" s="31"/>
      <c r="P92" s="32"/>
    </row>
    <row r="93" spans="1:16" x14ac:dyDescent="0.25">
      <c r="A93" s="190" t="str">
        <f>$A$1</f>
        <v>IRA_RetiAnt24_MOD02_RichAvvRea</v>
      </c>
      <c r="B93" s="190"/>
      <c r="C93" s="190"/>
      <c r="D93" s="190"/>
      <c r="E93" s="190"/>
      <c r="F93" s="190"/>
      <c r="G93" s="190"/>
      <c r="H93" s="190"/>
      <c r="I93" s="190"/>
      <c r="J93" s="193" t="str">
        <f>$J$1</f>
        <v>vers_01/10/2024</v>
      </c>
      <c r="K93" s="193"/>
      <c r="L93" s="193"/>
      <c r="M93" s="193"/>
      <c r="N93" s="193"/>
      <c r="O93" s="193"/>
      <c r="P93" s="193"/>
    </row>
    <row r="94" spans="1:16" ht="4.3499999999999996" customHeight="1" x14ac:dyDescent="0.25">
      <c r="A94" s="33"/>
      <c r="B94" s="45"/>
      <c r="C94" s="45"/>
      <c r="D94" s="45"/>
      <c r="E94" s="45"/>
      <c r="F94" s="46"/>
      <c r="G94" s="46"/>
      <c r="H94" s="46"/>
      <c r="I94" s="50"/>
      <c r="J94" s="50"/>
      <c r="K94" s="51"/>
      <c r="L94" s="51"/>
      <c r="M94" s="51"/>
      <c r="N94" s="51"/>
      <c r="O94" s="51"/>
      <c r="P94" s="51"/>
    </row>
    <row r="95" spans="1:16" ht="16.5" customHeight="1" x14ac:dyDescent="0.25">
      <c r="A95" s="269" t="s">
        <v>330</v>
      </c>
      <c r="B95" s="270"/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1"/>
    </row>
    <row r="96" spans="1:16" ht="4.3499999999999996" customHeight="1" x14ac:dyDescent="0.25">
      <c r="A96" s="58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60"/>
    </row>
    <row r="97" spans="1:16" ht="15" x14ac:dyDescent="0.25">
      <c r="A97" s="44"/>
      <c r="B97" s="286" t="s">
        <v>331</v>
      </c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96"/>
    </row>
    <row r="98" spans="1:16" ht="15" customHeight="1" x14ac:dyDescent="0.25">
      <c r="A98" s="61" t="s">
        <v>332</v>
      </c>
      <c r="B98" s="145" t="s">
        <v>360</v>
      </c>
      <c r="C98" s="192" t="s">
        <v>333</v>
      </c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62"/>
    </row>
    <row r="99" spans="1:16" ht="15" customHeight="1" x14ac:dyDescent="0.25">
      <c r="A99" s="61" t="s">
        <v>332</v>
      </c>
      <c r="B99" s="145" t="s">
        <v>360</v>
      </c>
      <c r="C99" s="192" t="s">
        <v>334</v>
      </c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62"/>
    </row>
    <row r="100" spans="1:16" ht="4.3499999999999996" customHeight="1" x14ac:dyDescent="0.25">
      <c r="A100" s="61"/>
      <c r="B100" s="31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62"/>
    </row>
    <row r="101" spans="1:16" ht="15" customHeight="1" x14ac:dyDescent="0.25">
      <c r="A101" s="61"/>
      <c r="B101" s="225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141"/>
    </row>
    <row r="102" spans="1:16" ht="15" customHeight="1" x14ac:dyDescent="0.25">
      <c r="A102" s="61"/>
      <c r="B102" s="227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141"/>
    </row>
    <row r="103" spans="1:16" ht="15" customHeight="1" x14ac:dyDescent="0.25">
      <c r="A103" s="61"/>
      <c r="B103" s="227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141"/>
    </row>
    <row r="104" spans="1:16" ht="15" customHeight="1" x14ac:dyDescent="0.25">
      <c r="A104" s="61"/>
      <c r="B104" s="227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141"/>
    </row>
    <row r="105" spans="1:16" ht="15" customHeight="1" x14ac:dyDescent="0.25">
      <c r="A105" s="61"/>
      <c r="B105" s="227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141"/>
    </row>
    <row r="106" spans="1:16" ht="15" customHeight="1" x14ac:dyDescent="0.25">
      <c r="A106" s="61"/>
      <c r="B106" s="227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141"/>
    </row>
    <row r="107" spans="1:16" ht="15" customHeight="1" x14ac:dyDescent="0.25">
      <c r="A107" s="61"/>
      <c r="B107" s="227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141"/>
    </row>
    <row r="108" spans="1:16" ht="15" customHeight="1" x14ac:dyDescent="0.25">
      <c r="A108" s="61"/>
      <c r="B108" s="227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141"/>
    </row>
    <row r="109" spans="1:16" ht="15" customHeight="1" x14ac:dyDescent="0.25">
      <c r="A109" s="61"/>
      <c r="B109" s="227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141"/>
    </row>
    <row r="110" spans="1:16" ht="15" customHeight="1" x14ac:dyDescent="0.25">
      <c r="A110" s="61"/>
      <c r="B110" s="229"/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141"/>
    </row>
    <row r="111" spans="1:16" ht="4.3499999999999996" customHeight="1" x14ac:dyDescent="0.25">
      <c r="A111" s="61"/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3"/>
    </row>
    <row r="112" spans="1:16" ht="15" customHeight="1" x14ac:dyDescent="0.25">
      <c r="A112" s="61"/>
      <c r="B112" s="191" t="s">
        <v>335</v>
      </c>
      <c r="C112" s="191"/>
      <c r="D112" s="191"/>
      <c r="E112" s="191"/>
      <c r="F112" s="191"/>
      <c r="G112" s="191"/>
      <c r="H112" s="191"/>
      <c r="I112" s="191"/>
      <c r="J112" s="191"/>
      <c r="K112" s="191"/>
      <c r="L112" s="191"/>
      <c r="M112" s="191"/>
      <c r="N112" s="191"/>
      <c r="O112" s="191"/>
      <c r="P112" s="98"/>
    </row>
    <row r="113" spans="1:16" ht="30" customHeight="1" x14ac:dyDescent="0.25">
      <c r="A113" s="61"/>
      <c r="B113" s="224" t="s">
        <v>336</v>
      </c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64"/>
    </row>
    <row r="114" spans="1:16" ht="4.3499999999999996" customHeight="1" x14ac:dyDescent="0.25">
      <c r="A114" s="61"/>
      <c r="B114" s="31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64"/>
    </row>
    <row r="115" spans="1:16" ht="14.25" customHeight="1" x14ac:dyDescent="0.25">
      <c r="A115" s="100"/>
      <c r="B115" s="285" t="s">
        <v>274</v>
      </c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101"/>
    </row>
    <row r="116" spans="1:16" ht="15" customHeight="1" x14ac:dyDescent="0.25">
      <c r="A116" s="52"/>
      <c r="B116" s="285" t="s">
        <v>275</v>
      </c>
      <c r="C116" s="285"/>
      <c r="D116" s="285"/>
      <c r="E116" s="285"/>
      <c r="F116" s="232" t="s">
        <v>276</v>
      </c>
      <c r="G116" s="232"/>
      <c r="H116" s="328"/>
      <c r="I116" s="328"/>
      <c r="J116" s="328"/>
      <c r="K116" s="328"/>
      <c r="L116" s="328"/>
      <c r="M116" s="328"/>
      <c r="N116" s="328"/>
      <c r="O116" s="328"/>
      <c r="P116" s="329"/>
    </row>
    <row r="117" spans="1:16" ht="3" customHeight="1" x14ac:dyDescent="0.25">
      <c r="A117" s="330"/>
      <c r="B117" s="328"/>
      <c r="C117" s="328"/>
      <c r="D117" s="328"/>
      <c r="E117" s="328"/>
      <c r="F117" s="328"/>
      <c r="G117" s="328"/>
      <c r="H117" s="328"/>
      <c r="I117" s="328"/>
      <c r="J117" s="328"/>
      <c r="K117" s="328"/>
      <c r="L117" s="328"/>
      <c r="M117" s="328"/>
      <c r="N117" s="328"/>
      <c r="O117" s="328"/>
      <c r="P117" s="329"/>
    </row>
    <row r="118" spans="1:16" ht="15" customHeight="1" x14ac:dyDescent="0.25">
      <c r="A118" s="52"/>
      <c r="B118" s="249" t="s">
        <v>387</v>
      </c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249"/>
      <c r="P118" s="102"/>
    </row>
    <row r="119" spans="1:16" ht="67.5" x14ac:dyDescent="0.25">
      <c r="A119" s="103" t="s">
        <v>358</v>
      </c>
      <c r="B119" s="186" t="s">
        <v>369</v>
      </c>
      <c r="C119" s="186"/>
      <c r="D119" s="186"/>
      <c r="E119" s="186"/>
      <c r="F119" s="177" t="s">
        <v>277</v>
      </c>
      <c r="G119" s="177"/>
      <c r="H119" s="177" t="s">
        <v>278</v>
      </c>
      <c r="I119" s="177"/>
      <c r="J119" s="177" t="s">
        <v>279</v>
      </c>
      <c r="K119" s="177"/>
      <c r="L119" s="177" t="s">
        <v>370</v>
      </c>
      <c r="M119" s="177"/>
      <c r="N119" s="177" t="s">
        <v>280</v>
      </c>
      <c r="O119" s="177"/>
      <c r="P119" s="104"/>
    </row>
    <row r="120" spans="1:16" ht="15" customHeight="1" x14ac:dyDescent="0.25">
      <c r="A120" s="52"/>
      <c r="B120" s="185" t="str">
        <f>Tabelle!$D$20</f>
        <v>Monofilare</v>
      </c>
      <c r="C120" s="185"/>
      <c r="D120" s="185"/>
      <c r="E120" s="185"/>
      <c r="F120" s="176">
        <f>Tabelle!E20</f>
        <v>15000</v>
      </c>
      <c r="G120" s="176"/>
      <c r="H120" s="187" t="str">
        <f>IF(SUMIFS('Allegato A'!$H$10:$H$29,'Allegato A'!$J$10:$J$29,B120)=0,"",SUMIFS('Allegato A'!$H$10:$H$29,'Allegato A'!$J$10:$J$29,B120))</f>
        <v/>
      </c>
      <c r="I120" s="187"/>
      <c r="J120" s="255" t="str">
        <f>IF(H120="","",(H120/10000)*F120)</f>
        <v/>
      </c>
      <c r="K120" s="255"/>
      <c r="L120" s="256"/>
      <c r="M120" s="256"/>
      <c r="N120" s="250" t="str">
        <f>IF(AND(H120=""),"",IF(L120&gt;J120,J120,L120))</f>
        <v/>
      </c>
      <c r="O120" s="250"/>
      <c r="P120" s="105"/>
    </row>
    <row r="121" spans="1:16" ht="15" customHeight="1" x14ac:dyDescent="0.25">
      <c r="A121" s="52"/>
      <c r="B121" s="185" t="str">
        <f>Tabelle!$D$21</f>
        <v>Monoblocco con rete NON installata</v>
      </c>
      <c r="C121" s="185"/>
      <c r="D121" s="185"/>
      <c r="E121" s="185"/>
      <c r="F121" s="176">
        <f>Tabelle!E21</f>
        <v>20000</v>
      </c>
      <c r="G121" s="176"/>
      <c r="H121" s="187" t="str">
        <f>IF(SUMIFS('Allegato A'!$H$10:$H$29,'Allegato A'!$J$10:$J$29,B121)=0,"",SUMIFS('Allegato A'!$H$10:$H$29,'Allegato A'!$J$10:$J$29,B121))</f>
        <v/>
      </c>
      <c r="I121" s="187"/>
      <c r="J121" s="255" t="str">
        <f>IF(H121="","",(H121/10000)*F121)</f>
        <v/>
      </c>
      <c r="K121" s="255"/>
      <c r="L121" s="256"/>
      <c r="M121" s="256"/>
      <c r="N121" s="250" t="str">
        <f>IF(AND(H121=""),"",IF(L121&gt;J121,J121,L121))</f>
        <v/>
      </c>
      <c r="O121" s="250"/>
      <c r="P121" s="105"/>
    </row>
    <row r="122" spans="1:16" ht="15" customHeight="1" x14ac:dyDescent="0.25">
      <c r="A122" s="52"/>
      <c r="B122" s="185"/>
      <c r="C122" s="185"/>
      <c r="D122" s="185"/>
      <c r="E122" s="185"/>
      <c r="F122" s="176"/>
      <c r="G122" s="176"/>
      <c r="H122" s="187"/>
      <c r="I122" s="187"/>
      <c r="J122" s="255"/>
      <c r="K122" s="255"/>
      <c r="L122" s="256"/>
      <c r="M122" s="256"/>
      <c r="N122" s="250"/>
      <c r="O122" s="250"/>
      <c r="P122" s="105"/>
    </row>
    <row r="123" spans="1:16" ht="15" customHeight="1" x14ac:dyDescent="0.25">
      <c r="A123" s="52"/>
      <c r="B123" s="185" t="str">
        <f>Tabelle!$D$22</f>
        <v>Monoblocco con rete installata in Comuni danneggiati</v>
      </c>
      <c r="C123" s="185"/>
      <c r="D123" s="185"/>
      <c r="E123" s="185"/>
      <c r="F123" s="176">
        <f>Tabelle!E22</f>
        <v>20000</v>
      </c>
      <c r="G123" s="176"/>
      <c r="H123" s="187" t="str">
        <f>IF(SUMIFS('Allegato A'!$H$10:$H$29,'Allegato A'!$J$10:$J$29,B123)=0,"",SUMIFS('Allegato A'!$H$10:$H$29,'Allegato A'!$J$10:$J$29,B123))</f>
        <v/>
      </c>
      <c r="I123" s="187"/>
      <c r="J123" s="255" t="str">
        <f>IF(H123="","",(H123/10000)*F123)</f>
        <v/>
      </c>
      <c r="K123" s="255"/>
      <c r="L123" s="256"/>
      <c r="M123" s="256"/>
      <c r="N123" s="250" t="str">
        <f>IF(AND(H123=""),"",IF(L123&gt;J123,J123,L123))</f>
        <v/>
      </c>
      <c r="O123" s="250"/>
      <c r="P123" s="105"/>
    </row>
    <row r="124" spans="1:16" ht="15" customHeight="1" x14ac:dyDescent="0.25">
      <c r="A124" s="52"/>
      <c r="B124" s="185"/>
      <c r="C124" s="185"/>
      <c r="D124" s="185"/>
      <c r="E124" s="185"/>
      <c r="F124" s="176"/>
      <c r="G124" s="176"/>
      <c r="H124" s="187"/>
      <c r="I124" s="187"/>
      <c r="J124" s="255"/>
      <c r="K124" s="255"/>
      <c r="L124" s="256"/>
      <c r="M124" s="256"/>
      <c r="N124" s="250"/>
      <c r="O124" s="250"/>
      <c r="P124" s="105"/>
    </row>
    <row r="125" spans="1:16" ht="15" customHeight="1" x14ac:dyDescent="0.25">
      <c r="A125" s="52"/>
      <c r="B125" s="185" t="str">
        <f>Tabelle!$D$23</f>
        <v>Monoblocco con rete installata in altri Comuni</v>
      </c>
      <c r="C125" s="185"/>
      <c r="D125" s="185"/>
      <c r="E125" s="185"/>
      <c r="F125" s="176">
        <f>Tabelle!E23</f>
        <v>5000</v>
      </c>
      <c r="G125" s="176"/>
      <c r="H125" s="187" t="str">
        <f>IF(SUMIFS('Allegato A'!$H$10:$H$29,'Allegato A'!$J$10:$J$29,B125)=0,"",SUMIFS('Allegato A'!$H$10:$H$29,'Allegato A'!$J$10:$J$29,B125))</f>
        <v/>
      </c>
      <c r="I125" s="187"/>
      <c r="J125" s="255" t="str">
        <f>IF(H125="","",(H125/10000)*F125)</f>
        <v/>
      </c>
      <c r="K125" s="255"/>
      <c r="L125" s="256"/>
      <c r="M125" s="256"/>
      <c r="N125" s="250" t="str">
        <f>IF(AND(H125=""),"",IF(L125&gt;J125,J125,L125))</f>
        <v/>
      </c>
      <c r="O125" s="250"/>
      <c r="P125" s="105"/>
    </row>
    <row r="126" spans="1:16" ht="15" customHeight="1" x14ac:dyDescent="0.25">
      <c r="A126" s="52"/>
      <c r="B126" s="185"/>
      <c r="C126" s="185"/>
      <c r="D126" s="185"/>
      <c r="E126" s="185"/>
      <c r="F126" s="176"/>
      <c r="G126" s="176"/>
      <c r="H126" s="187"/>
      <c r="I126" s="187"/>
      <c r="J126" s="255"/>
      <c r="K126" s="255"/>
      <c r="L126" s="256"/>
      <c r="M126" s="256"/>
      <c r="N126" s="250"/>
      <c r="O126" s="250"/>
      <c r="P126" s="105"/>
    </row>
    <row r="127" spans="1:16" ht="15" customHeight="1" x14ac:dyDescent="0.25">
      <c r="A127" s="52"/>
      <c r="B127" s="185" t="str">
        <f>Tabelle!$D$24</f>
        <v>Interventi migliorativi su soluzioni monoblocco</v>
      </c>
      <c r="C127" s="185"/>
      <c r="D127" s="185"/>
      <c r="E127" s="185"/>
      <c r="F127" s="176">
        <f>Tabelle!E24</f>
        <v>3500</v>
      </c>
      <c r="G127" s="176"/>
      <c r="H127" s="187" t="str">
        <f>IF(SUMIFS('Allegato A'!$H$10:$H$29,'Allegato A'!$J$10:$J$29,B127)=0,"",SUMIFS('Allegato A'!$H$10:$H$29,'Allegato A'!$J$10:$J$29,B127))</f>
        <v/>
      </c>
      <c r="I127" s="187"/>
      <c r="J127" s="255" t="str">
        <f>IF(H127="","",(H127/10000)*F127)</f>
        <v/>
      </c>
      <c r="K127" s="255"/>
      <c r="L127" s="256"/>
      <c r="M127" s="256"/>
      <c r="N127" s="250" t="str">
        <f>IF(AND(H127=""),"",IF(L127&gt;J127,J127,L127))</f>
        <v/>
      </c>
      <c r="O127" s="250"/>
      <c r="P127" s="105"/>
    </row>
    <row r="128" spans="1:16" ht="15" customHeight="1" x14ac:dyDescent="0.25">
      <c r="A128" s="52"/>
      <c r="B128" s="185"/>
      <c r="C128" s="185"/>
      <c r="D128" s="185"/>
      <c r="E128" s="185"/>
      <c r="F128" s="176"/>
      <c r="G128" s="176"/>
      <c r="H128" s="187"/>
      <c r="I128" s="187"/>
      <c r="J128" s="255"/>
      <c r="K128" s="255"/>
      <c r="L128" s="256"/>
      <c r="M128" s="256"/>
      <c r="N128" s="250"/>
      <c r="O128" s="250"/>
      <c r="P128" s="105"/>
    </row>
    <row r="129" spans="1:16" ht="5.25" customHeight="1" x14ac:dyDescent="0.25">
      <c r="A129" s="52"/>
      <c r="B129" s="106"/>
      <c r="C129" s="106"/>
      <c r="D129" s="106"/>
      <c r="E129" s="106"/>
      <c r="F129" s="107"/>
      <c r="G129" s="107"/>
      <c r="H129" s="108"/>
      <c r="J129" s="17"/>
      <c r="K129" s="17"/>
      <c r="L129" s="17"/>
      <c r="M129" s="17"/>
      <c r="N129" s="17"/>
      <c r="O129" s="17"/>
      <c r="P129" s="109"/>
    </row>
    <row r="130" spans="1:16" ht="15" customHeight="1" x14ac:dyDescent="0.25">
      <c r="A130" s="52"/>
      <c r="B130" s="92" t="s">
        <v>281</v>
      </c>
      <c r="C130" s="93"/>
      <c r="D130" s="93"/>
      <c r="E130" s="93"/>
      <c r="F130" s="93"/>
      <c r="G130" s="94"/>
      <c r="H130" s="223" t="str">
        <f>IF(SUM(H120:H128)=0,"",SUM(H120:H128))</f>
        <v/>
      </c>
      <c r="I130" s="223"/>
      <c r="J130" s="251" t="str">
        <f>IF(SUM(J120:J128)=0,"",SUM(J120:J128))</f>
        <v/>
      </c>
      <c r="K130" s="252"/>
      <c r="L130" s="253" t="str">
        <f>IF(SUM(L120:L128)=0,"",SUM(L120:L128))</f>
        <v/>
      </c>
      <c r="M130" s="253"/>
      <c r="N130" s="280" t="str">
        <f>IF(SUM(N120:N128)=0,"",SUM(N120:N128))</f>
        <v/>
      </c>
      <c r="O130" s="280"/>
      <c r="P130" s="110"/>
    </row>
    <row r="131" spans="1:16" ht="5.25" customHeight="1" x14ac:dyDescent="0.25">
      <c r="A131" s="67"/>
      <c r="B131" s="106"/>
      <c r="C131" s="106"/>
      <c r="D131" s="106"/>
      <c r="E131" s="107"/>
      <c r="F131" s="107"/>
      <c r="G131" s="107"/>
      <c r="H131" s="18"/>
      <c r="I131" s="19"/>
      <c r="J131" s="19"/>
      <c r="K131" s="19"/>
      <c r="L131" s="19"/>
      <c r="M131" s="19"/>
      <c r="N131" s="19"/>
      <c r="O131" s="19"/>
      <c r="P131" s="68"/>
    </row>
    <row r="132" spans="1:16" ht="14.45" customHeight="1" x14ac:dyDescent="0.25">
      <c r="A132" s="52"/>
      <c r="B132" s="316" t="s">
        <v>388</v>
      </c>
      <c r="C132" s="364"/>
      <c r="D132" s="364"/>
      <c r="E132" s="364"/>
      <c r="F132" s="364"/>
      <c r="G132" s="364"/>
      <c r="H132" s="364"/>
      <c r="I132" s="364"/>
      <c r="J132" s="364"/>
      <c r="K132" s="364"/>
      <c r="L132" s="364"/>
      <c r="M132" s="365"/>
      <c r="N132" s="281" t="str">
        <f>IF(L53=0,"",L53)</f>
        <v/>
      </c>
      <c r="O132" s="282"/>
      <c r="P132" s="111"/>
    </row>
    <row r="133" spans="1:16" ht="5.85" customHeight="1" x14ac:dyDescent="0.25">
      <c r="A133" s="52"/>
      <c r="B133" s="112"/>
      <c r="C133" s="112"/>
      <c r="D133" s="112"/>
      <c r="E133" s="112"/>
      <c r="F133" s="113"/>
      <c r="G133" s="113"/>
      <c r="H133" s="113"/>
      <c r="I133" s="114"/>
      <c r="J133" s="114"/>
      <c r="K133" s="65"/>
      <c r="L133" s="65"/>
      <c r="M133" s="65"/>
      <c r="N133" s="65"/>
      <c r="O133" s="47"/>
      <c r="P133" s="83"/>
    </row>
    <row r="134" spans="1:16" ht="14.25" customHeight="1" x14ac:dyDescent="0.25">
      <c r="A134" s="100"/>
      <c r="B134" s="254" t="s">
        <v>367</v>
      </c>
      <c r="C134" s="254"/>
      <c r="D134" s="254"/>
      <c r="E134" s="254"/>
      <c r="F134" s="254"/>
      <c r="G134" s="254"/>
      <c r="H134" s="254"/>
      <c r="I134" s="254"/>
      <c r="J134" s="254"/>
      <c r="K134" s="254"/>
      <c r="L134" s="254"/>
      <c r="M134" s="254"/>
      <c r="N134" s="283" t="str">
        <f>IF(SUM(N120:N128)=0,"",MIN(SUM(N120:N128),Tabelle!$E$5,N132))</f>
        <v/>
      </c>
      <c r="O134" s="284"/>
      <c r="P134" s="115"/>
    </row>
    <row r="135" spans="1:16" x14ac:dyDescent="0.25">
      <c r="A135" s="52"/>
      <c r="B135" s="196"/>
      <c r="C135" s="196"/>
      <c r="D135" s="196"/>
      <c r="E135" s="196"/>
      <c r="F135" s="196"/>
      <c r="G135" s="196"/>
      <c r="H135" s="80"/>
      <c r="I135" s="80"/>
      <c r="J135" s="80"/>
      <c r="K135" s="116"/>
      <c r="L135" s="116"/>
      <c r="M135" s="116"/>
      <c r="N135" s="116"/>
      <c r="O135" s="116"/>
      <c r="P135" s="117"/>
    </row>
    <row r="136" spans="1:16" ht="14.25" customHeight="1" x14ac:dyDescent="0.25">
      <c r="A136" s="52"/>
      <c r="B136" s="222" t="s">
        <v>390</v>
      </c>
      <c r="C136" s="222"/>
      <c r="D136" s="222"/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66"/>
    </row>
    <row r="137" spans="1:16" ht="15" customHeight="1" x14ac:dyDescent="0.25">
      <c r="A137" s="44"/>
      <c r="B137" s="161" t="s">
        <v>391</v>
      </c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3"/>
    </row>
    <row r="138" spans="1:16" ht="14.25" customHeight="1" x14ac:dyDescent="0.25">
      <c r="A138" s="52"/>
      <c r="B138" s="236" t="s">
        <v>389</v>
      </c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118"/>
    </row>
    <row r="139" spans="1:16" ht="14.25" customHeight="1" x14ac:dyDescent="0.25">
      <c r="A139" s="52"/>
      <c r="B139" s="217" t="s">
        <v>371</v>
      </c>
      <c r="C139" s="217"/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119"/>
    </row>
    <row r="140" spans="1:16" x14ac:dyDescent="0.25">
      <c r="A140" s="52"/>
      <c r="B140" s="218" t="s">
        <v>284</v>
      </c>
      <c r="C140" s="218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120"/>
    </row>
    <row r="141" spans="1:16" x14ac:dyDescent="0.25">
      <c r="A141" s="52"/>
      <c r="B141" s="218" t="s">
        <v>285</v>
      </c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120"/>
    </row>
    <row r="142" spans="1:16" ht="13.5" customHeight="1" x14ac:dyDescent="0.25">
      <c r="A142" s="52"/>
      <c r="B142" s="219" t="s">
        <v>286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121"/>
    </row>
    <row r="143" spans="1:16" x14ac:dyDescent="0.25">
      <c r="A143" s="52"/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121"/>
    </row>
    <row r="144" spans="1:16" ht="13.5" customHeight="1" x14ac:dyDescent="0.25">
      <c r="A144" s="52"/>
      <c r="B144" s="219" t="s">
        <v>287</v>
      </c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121"/>
    </row>
    <row r="145" spans="1:16" x14ac:dyDescent="0.25">
      <c r="A145" s="52"/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121"/>
    </row>
    <row r="146" spans="1:16" ht="13.5" customHeight="1" x14ac:dyDescent="0.25">
      <c r="A146" s="52"/>
      <c r="B146" s="219" t="s">
        <v>288</v>
      </c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121"/>
    </row>
    <row r="147" spans="1:16" x14ac:dyDescent="0.25">
      <c r="A147" s="52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121"/>
    </row>
    <row r="148" spans="1:16" s="12" customFormat="1" ht="14.25" x14ac:dyDescent="0.25">
      <c r="A148" s="122"/>
      <c r="B148" s="220" t="s">
        <v>368</v>
      </c>
      <c r="C148" s="221"/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123"/>
    </row>
    <row r="149" spans="1:16" ht="3.75" customHeight="1" x14ac:dyDescent="0.25">
      <c r="A149" s="309"/>
      <c r="B149" s="310"/>
      <c r="C149" s="310"/>
      <c r="D149" s="310"/>
      <c r="E149" s="310"/>
      <c r="F149" s="310"/>
      <c r="G149" s="310"/>
      <c r="H149" s="310"/>
      <c r="I149" s="310"/>
      <c r="J149" s="310"/>
      <c r="K149" s="310"/>
      <c r="L149" s="310"/>
      <c r="M149" s="310"/>
      <c r="N149" s="310"/>
      <c r="O149" s="310"/>
      <c r="P149" s="311"/>
    </row>
    <row r="150" spans="1:16" ht="15" customHeight="1" x14ac:dyDescent="0.25">
      <c r="A150" s="190" t="str">
        <f>$A$1</f>
        <v>IRA_RetiAnt24_MOD02_RichAvvRea</v>
      </c>
      <c r="B150" s="190"/>
      <c r="C150" s="190"/>
      <c r="D150" s="190"/>
      <c r="E150" s="190"/>
      <c r="F150" s="190"/>
      <c r="G150" s="190"/>
      <c r="H150" s="190"/>
      <c r="I150" s="190"/>
      <c r="J150" s="193" t="str">
        <f>$J$1</f>
        <v>vers_01/10/2024</v>
      </c>
      <c r="K150" s="193"/>
      <c r="L150" s="193"/>
      <c r="M150" s="193"/>
      <c r="N150" s="193"/>
      <c r="O150" s="193"/>
      <c r="P150" s="193"/>
    </row>
    <row r="151" spans="1:16" ht="15" x14ac:dyDescent="0.25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5"/>
      <c r="O151" s="125"/>
      <c r="P151" s="125"/>
    </row>
    <row r="152" spans="1:16" ht="15" customHeight="1" x14ac:dyDescent="0.25">
      <c r="A152" s="61" t="s">
        <v>332</v>
      </c>
      <c r="B152" s="231" t="s">
        <v>337</v>
      </c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63"/>
    </row>
    <row r="153" spans="1:16" ht="15" customHeight="1" x14ac:dyDescent="0.25">
      <c r="A153" s="61" t="s">
        <v>332</v>
      </c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63"/>
    </row>
    <row r="154" spans="1:16" ht="4.3499999999999996" customHeight="1" x14ac:dyDescent="0.25">
      <c r="A154" s="61"/>
      <c r="B154" s="31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62"/>
    </row>
    <row r="155" spans="1:16" ht="15" customHeight="1" x14ac:dyDescent="0.25">
      <c r="A155" s="61"/>
      <c r="B155" s="225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141"/>
    </row>
    <row r="156" spans="1:16" ht="15" customHeight="1" x14ac:dyDescent="0.25">
      <c r="A156" s="61"/>
      <c r="B156" s="227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141"/>
    </row>
    <row r="157" spans="1:16" ht="15" customHeight="1" x14ac:dyDescent="0.25">
      <c r="A157" s="61"/>
      <c r="B157" s="227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141"/>
    </row>
    <row r="158" spans="1:16" ht="15" customHeight="1" x14ac:dyDescent="0.25">
      <c r="A158" s="61"/>
      <c r="B158" s="227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141"/>
    </row>
    <row r="159" spans="1:16" ht="15" customHeight="1" x14ac:dyDescent="0.25">
      <c r="A159" s="61"/>
      <c r="B159" s="227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141"/>
    </row>
    <row r="160" spans="1:16" ht="15" customHeight="1" x14ac:dyDescent="0.25">
      <c r="A160" s="61"/>
      <c r="B160" s="227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141"/>
    </row>
    <row r="161" spans="1:16" ht="15" customHeight="1" x14ac:dyDescent="0.25">
      <c r="A161" s="61"/>
      <c r="B161" s="227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141"/>
    </row>
    <row r="162" spans="1:16" ht="15" customHeight="1" x14ac:dyDescent="0.25">
      <c r="A162" s="61"/>
      <c r="B162" s="227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141"/>
    </row>
    <row r="163" spans="1:16" ht="15" customHeight="1" x14ac:dyDescent="0.25">
      <c r="A163" s="61"/>
      <c r="B163" s="227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141"/>
    </row>
    <row r="164" spans="1:16" ht="15" customHeight="1" x14ac:dyDescent="0.25">
      <c r="A164" s="61"/>
      <c r="B164" s="227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141"/>
    </row>
    <row r="165" spans="1:16" ht="15" customHeight="1" x14ac:dyDescent="0.25">
      <c r="A165" s="61"/>
      <c r="B165" s="227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141"/>
    </row>
    <row r="166" spans="1:16" ht="15" customHeight="1" x14ac:dyDescent="0.25">
      <c r="A166" s="61"/>
      <c r="B166" s="227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141"/>
    </row>
    <row r="167" spans="1:16" ht="15" customHeight="1" x14ac:dyDescent="0.25">
      <c r="A167" s="61"/>
      <c r="B167" s="227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141"/>
    </row>
    <row r="168" spans="1:16" ht="15" customHeight="1" x14ac:dyDescent="0.25">
      <c r="A168" s="61"/>
      <c r="B168" s="227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141"/>
    </row>
    <row r="169" spans="1:16" ht="15" customHeight="1" x14ac:dyDescent="0.25">
      <c r="A169" s="61"/>
      <c r="B169" s="227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141"/>
    </row>
    <row r="170" spans="1:16" ht="15" customHeight="1" x14ac:dyDescent="0.25">
      <c r="A170" s="61"/>
      <c r="B170" s="227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141"/>
    </row>
    <row r="171" spans="1:16" ht="15" customHeight="1" x14ac:dyDescent="0.25">
      <c r="A171" s="61"/>
      <c r="B171" s="227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141"/>
    </row>
    <row r="172" spans="1:16" ht="15" customHeight="1" x14ac:dyDescent="0.25">
      <c r="A172" s="61"/>
      <c r="B172" s="229"/>
      <c r="C172" s="230"/>
      <c r="D172" s="230"/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141"/>
    </row>
    <row r="173" spans="1:16" ht="15" x14ac:dyDescent="0.25">
      <c r="A173" s="67"/>
      <c r="B173" s="106"/>
      <c r="C173" s="106"/>
      <c r="D173" s="106"/>
      <c r="E173" s="107"/>
      <c r="F173" s="107"/>
      <c r="G173" s="107"/>
      <c r="H173" s="18"/>
      <c r="I173" s="19"/>
      <c r="J173" s="19"/>
      <c r="K173" s="19"/>
      <c r="L173" s="19"/>
      <c r="M173" s="19"/>
      <c r="N173" s="19"/>
      <c r="O173" s="19"/>
      <c r="P173" s="126"/>
    </row>
    <row r="174" spans="1:16" ht="15" x14ac:dyDescent="0.25">
      <c r="A174" s="67"/>
      <c r="B174" s="106"/>
      <c r="C174" s="106"/>
      <c r="D174" s="106"/>
      <c r="E174" s="107"/>
      <c r="F174" s="107"/>
      <c r="G174" s="107"/>
      <c r="H174" s="18"/>
      <c r="I174" s="19"/>
      <c r="J174" s="19"/>
      <c r="K174" s="19"/>
      <c r="L174" s="19"/>
      <c r="M174" s="19"/>
      <c r="N174" s="19"/>
      <c r="O174" s="19"/>
      <c r="P174" s="126"/>
    </row>
    <row r="175" spans="1:16" ht="15" customHeight="1" x14ac:dyDescent="0.25">
      <c r="A175" s="61"/>
      <c r="B175" s="224" t="s">
        <v>338</v>
      </c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64"/>
    </row>
    <row r="176" spans="1:16" ht="4.3499999999999996" customHeight="1" x14ac:dyDescent="0.25">
      <c r="A176" s="61"/>
      <c r="B176" s="31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64"/>
    </row>
    <row r="177" spans="1:16" ht="15" customHeight="1" x14ac:dyDescent="0.25">
      <c r="A177" s="61"/>
      <c r="B177" s="225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141"/>
    </row>
    <row r="178" spans="1:16" ht="15" customHeight="1" x14ac:dyDescent="0.25">
      <c r="A178" s="61"/>
      <c r="B178" s="227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141"/>
    </row>
    <row r="179" spans="1:16" ht="15" customHeight="1" x14ac:dyDescent="0.25">
      <c r="A179" s="61"/>
      <c r="B179" s="227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141"/>
    </row>
    <row r="180" spans="1:16" ht="15" customHeight="1" x14ac:dyDescent="0.25">
      <c r="A180" s="61"/>
      <c r="B180" s="227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141"/>
    </row>
    <row r="181" spans="1:16" ht="15" customHeight="1" x14ac:dyDescent="0.25">
      <c r="A181" s="61"/>
      <c r="B181" s="227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141"/>
    </row>
    <row r="182" spans="1:16" ht="15" customHeight="1" x14ac:dyDescent="0.25">
      <c r="A182" s="61"/>
      <c r="B182" s="227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141"/>
    </row>
    <row r="183" spans="1:16" ht="15" customHeight="1" x14ac:dyDescent="0.25">
      <c r="A183" s="61"/>
      <c r="B183" s="227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141"/>
    </row>
    <row r="184" spans="1:16" ht="15" customHeight="1" x14ac:dyDescent="0.25">
      <c r="A184" s="61"/>
      <c r="B184" s="227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141"/>
    </row>
    <row r="185" spans="1:16" ht="15" customHeight="1" x14ac:dyDescent="0.25">
      <c r="A185" s="61"/>
      <c r="B185" s="227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141"/>
    </row>
    <row r="186" spans="1:16" ht="15" customHeight="1" x14ac:dyDescent="0.25">
      <c r="A186" s="61"/>
      <c r="B186" s="227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141"/>
    </row>
    <row r="187" spans="1:16" ht="15" customHeight="1" x14ac:dyDescent="0.25">
      <c r="A187" s="61"/>
      <c r="B187" s="227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141"/>
    </row>
    <row r="188" spans="1:16" ht="15" customHeight="1" x14ac:dyDescent="0.25">
      <c r="A188" s="61"/>
      <c r="B188" s="227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141"/>
    </row>
    <row r="189" spans="1:16" ht="15" customHeight="1" x14ac:dyDescent="0.25">
      <c r="A189" s="61"/>
      <c r="B189" s="227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141"/>
    </row>
    <row r="190" spans="1:16" ht="15" customHeight="1" x14ac:dyDescent="0.25">
      <c r="A190" s="61"/>
      <c r="B190" s="227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141"/>
    </row>
    <row r="191" spans="1:16" ht="15" customHeight="1" x14ac:dyDescent="0.25">
      <c r="A191" s="61"/>
      <c r="B191" s="227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141"/>
    </row>
    <row r="192" spans="1:16" ht="15" customHeight="1" x14ac:dyDescent="0.25">
      <c r="A192" s="61"/>
      <c r="B192" s="227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141"/>
    </row>
    <row r="193" spans="1:16" ht="15" customHeight="1" x14ac:dyDescent="0.25">
      <c r="A193" s="61"/>
      <c r="B193" s="227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141"/>
    </row>
    <row r="194" spans="1:16" ht="15" customHeight="1" x14ac:dyDescent="0.25">
      <c r="A194" s="61"/>
      <c r="B194" s="229"/>
      <c r="C194" s="230"/>
      <c r="D194" s="230"/>
      <c r="E194" s="230"/>
      <c r="F194" s="230"/>
      <c r="G194" s="230"/>
      <c r="H194" s="230"/>
      <c r="I194" s="230"/>
      <c r="J194" s="230"/>
      <c r="K194" s="230"/>
      <c r="L194" s="230"/>
      <c r="M194" s="230"/>
      <c r="N194" s="230"/>
      <c r="O194" s="230"/>
      <c r="P194" s="141"/>
    </row>
    <row r="195" spans="1:16" ht="15" customHeight="1" x14ac:dyDescent="0.25">
      <c r="A195" s="61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69"/>
    </row>
    <row r="196" spans="1:16" ht="15" customHeight="1" x14ac:dyDescent="0.25">
      <c r="A196" s="70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2"/>
    </row>
    <row r="197" spans="1:16" ht="15" customHeight="1" x14ac:dyDescent="0.25">
      <c r="A197" s="73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</row>
    <row r="198" spans="1:16" ht="15" customHeight="1" x14ac:dyDescent="0.25">
      <c r="A198" s="190" t="str">
        <f>$A$1</f>
        <v>IRA_RetiAnt24_MOD02_RichAvvRea</v>
      </c>
      <c r="B198" s="190"/>
      <c r="C198" s="190"/>
      <c r="D198" s="190"/>
      <c r="E198" s="190"/>
      <c r="F198" s="190"/>
      <c r="G198" s="190"/>
      <c r="H198" s="190"/>
      <c r="I198" s="190"/>
      <c r="J198" s="193" t="str">
        <f>$J$1</f>
        <v>vers_01/10/2024</v>
      </c>
      <c r="K198" s="193"/>
      <c r="L198" s="193"/>
      <c r="M198" s="193"/>
      <c r="N198" s="193"/>
      <c r="O198" s="193"/>
      <c r="P198" s="193"/>
    </row>
    <row r="199" spans="1:16" ht="3" customHeight="1" x14ac:dyDescent="0.25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5"/>
      <c r="O199" s="125"/>
      <c r="P199" s="125"/>
    </row>
    <row r="200" spans="1:16" ht="1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" customHeight="1" x14ac:dyDescent="0.25">
      <c r="A201" s="307" t="s">
        <v>289</v>
      </c>
      <c r="B201" s="307"/>
      <c r="C201" s="307"/>
      <c r="D201" s="307"/>
      <c r="E201" s="307"/>
      <c r="F201" s="307"/>
      <c r="G201" s="307"/>
      <c r="H201" s="307"/>
      <c r="I201" s="307"/>
      <c r="J201" s="307"/>
      <c r="K201" s="307"/>
      <c r="L201" s="307"/>
      <c r="M201" s="307"/>
      <c r="N201" s="307"/>
      <c r="O201" s="307"/>
      <c r="P201" s="307"/>
    </row>
    <row r="202" spans="1:16" x14ac:dyDescent="0.25">
      <c r="A202" s="307"/>
      <c r="B202" s="307"/>
      <c r="C202" s="307"/>
      <c r="D202" s="307"/>
      <c r="E202" s="307"/>
      <c r="F202" s="307"/>
      <c r="G202" s="307"/>
      <c r="H202" s="307"/>
      <c r="I202" s="307"/>
      <c r="J202" s="307"/>
      <c r="K202" s="307"/>
      <c r="L202" s="307"/>
      <c r="M202" s="307"/>
      <c r="N202" s="307"/>
      <c r="O202" s="307"/>
      <c r="P202" s="307"/>
    </row>
    <row r="203" spans="1:16" ht="14.25" customHeight="1" x14ac:dyDescent="0.25">
      <c r="A203" s="307"/>
      <c r="B203" s="307"/>
      <c r="C203" s="307"/>
      <c r="D203" s="307"/>
      <c r="E203" s="307"/>
      <c r="F203" s="307"/>
      <c r="G203" s="307"/>
      <c r="H203" s="307"/>
      <c r="I203" s="307"/>
      <c r="J203" s="307"/>
      <c r="K203" s="307"/>
      <c r="L203" s="307"/>
      <c r="M203" s="307"/>
      <c r="N203" s="307"/>
      <c r="O203" s="307"/>
      <c r="P203" s="307"/>
    </row>
    <row r="204" spans="1:16" ht="3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1"/>
    </row>
    <row r="205" spans="1:16" ht="15" x14ac:dyDescent="0.25">
      <c r="A205" s="308" t="s">
        <v>290</v>
      </c>
      <c r="B205" s="308"/>
      <c r="C205" s="308"/>
      <c r="D205" s="308"/>
      <c r="E205" s="308"/>
      <c r="F205" s="308"/>
      <c r="G205" s="308"/>
      <c r="H205" s="308"/>
      <c r="I205" s="308"/>
      <c r="J205" s="308"/>
      <c r="K205" s="308"/>
      <c r="L205" s="308"/>
      <c r="M205" s="308"/>
      <c r="N205" s="308"/>
      <c r="O205" s="308"/>
      <c r="P205" s="308"/>
    </row>
    <row r="206" spans="1:16" ht="3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"/>
    </row>
    <row r="207" spans="1:16" ht="15" customHeight="1" x14ac:dyDescent="0.25">
      <c r="A207" s="320" t="s">
        <v>339</v>
      </c>
      <c r="B207" s="321"/>
      <c r="C207" s="321"/>
      <c r="D207" s="321"/>
      <c r="E207" s="321"/>
      <c r="F207" s="321"/>
      <c r="G207" s="321"/>
      <c r="H207" s="321"/>
      <c r="I207" s="321"/>
      <c r="J207" s="321"/>
      <c r="K207" s="321"/>
      <c r="L207" s="321"/>
      <c r="M207" s="321"/>
      <c r="N207" s="321"/>
      <c r="O207" s="321"/>
      <c r="P207" s="322"/>
    </row>
    <row r="208" spans="1:16" ht="13.5" customHeight="1" x14ac:dyDescent="0.25">
      <c r="A208" s="313" t="s">
        <v>360</v>
      </c>
      <c r="B208" s="237" t="s">
        <v>340</v>
      </c>
      <c r="C208" s="238"/>
      <c r="D208" s="238"/>
      <c r="E208" s="238"/>
      <c r="F208" s="238"/>
      <c r="G208" s="238"/>
      <c r="H208" s="238"/>
      <c r="I208" s="238"/>
      <c r="J208" s="238"/>
      <c r="K208" s="238"/>
      <c r="L208" s="238"/>
      <c r="M208" s="238"/>
      <c r="N208" s="238"/>
      <c r="O208" s="238"/>
      <c r="P208" s="239"/>
    </row>
    <row r="209" spans="1:16" ht="13.5" customHeight="1" x14ac:dyDescent="0.25">
      <c r="A209" s="314"/>
      <c r="B209" s="240"/>
      <c r="C209" s="241"/>
      <c r="D209" s="241"/>
      <c r="E209" s="241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2"/>
    </row>
    <row r="210" spans="1:16" x14ac:dyDescent="0.25">
      <c r="A210" s="314"/>
      <c r="B210" s="243"/>
      <c r="C210" s="244"/>
      <c r="D210" s="244"/>
      <c r="E210" s="244"/>
      <c r="F210" s="244"/>
      <c r="G210" s="244"/>
      <c r="H210" s="244"/>
      <c r="I210" s="244"/>
      <c r="J210" s="244"/>
      <c r="K210" s="244"/>
      <c r="L210" s="244"/>
      <c r="M210" s="244"/>
      <c r="N210" s="244"/>
      <c r="O210" s="244"/>
      <c r="P210" s="245"/>
    </row>
    <row r="211" spans="1:16" ht="13.5" customHeight="1" x14ac:dyDescent="0.25">
      <c r="A211" s="314"/>
      <c r="B211" s="140" t="s">
        <v>360</v>
      </c>
      <c r="C211" s="246" t="s">
        <v>341</v>
      </c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8"/>
    </row>
    <row r="212" spans="1:16" ht="13.5" customHeight="1" x14ac:dyDescent="0.25">
      <c r="A212" s="314"/>
      <c r="B212" s="140" t="s">
        <v>360</v>
      </c>
      <c r="C212" s="246" t="s">
        <v>342</v>
      </c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8"/>
    </row>
    <row r="213" spans="1:16" ht="13.5" customHeight="1" x14ac:dyDescent="0.25">
      <c r="A213" s="315"/>
      <c r="B213" s="140" t="s">
        <v>360</v>
      </c>
      <c r="C213" s="246" t="s">
        <v>343</v>
      </c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8"/>
    </row>
    <row r="214" spans="1:16" ht="13.5" customHeight="1" x14ac:dyDescent="0.25">
      <c r="A214" s="313" t="s">
        <v>360</v>
      </c>
      <c r="B214" s="237" t="s">
        <v>344</v>
      </c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38"/>
      <c r="N214" s="238"/>
      <c r="O214" s="238"/>
      <c r="P214" s="239"/>
    </row>
    <row r="215" spans="1:16" ht="13.5" customHeight="1" x14ac:dyDescent="0.25">
      <c r="A215" s="314"/>
      <c r="B215" s="240"/>
      <c r="C215" s="241"/>
      <c r="D215" s="241"/>
      <c r="E215" s="241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2"/>
    </row>
    <row r="216" spans="1:16" x14ac:dyDescent="0.25">
      <c r="A216" s="314"/>
      <c r="B216" s="243"/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5"/>
    </row>
    <row r="217" spans="1:16" ht="13.5" customHeight="1" x14ac:dyDescent="0.25">
      <c r="A217" s="314"/>
      <c r="B217" s="140" t="s">
        <v>360</v>
      </c>
      <c r="C217" s="246" t="s">
        <v>345</v>
      </c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8"/>
    </row>
    <row r="218" spans="1:16" ht="13.5" customHeight="1" x14ac:dyDescent="0.25">
      <c r="A218" s="315"/>
      <c r="B218" s="140" t="s">
        <v>360</v>
      </c>
      <c r="C218" s="246" t="s">
        <v>346</v>
      </c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8"/>
    </row>
    <row r="219" spans="1:16" ht="4.3499999999999996" customHeight="1" x14ac:dyDescent="0.25">
      <c r="A219" s="318"/>
      <c r="B219" s="318"/>
      <c r="C219" s="318"/>
      <c r="D219" s="318"/>
      <c r="E219" s="318"/>
      <c r="F219" s="318"/>
      <c r="G219" s="318"/>
      <c r="H219" s="318"/>
      <c r="I219" s="318"/>
      <c r="J219" s="318"/>
      <c r="K219" s="318"/>
      <c r="L219" s="318"/>
      <c r="M219" s="318"/>
      <c r="N219" s="318"/>
      <c r="O219" s="318"/>
      <c r="P219" s="318"/>
    </row>
    <row r="220" spans="1:16" ht="15" x14ac:dyDescent="0.25">
      <c r="A220" s="319" t="s">
        <v>347</v>
      </c>
      <c r="B220" s="308"/>
      <c r="C220" s="308"/>
      <c r="D220" s="308"/>
      <c r="E220" s="308"/>
      <c r="F220" s="308"/>
      <c r="G220" s="308"/>
      <c r="H220" s="308"/>
      <c r="I220" s="308"/>
      <c r="J220" s="308"/>
      <c r="K220" s="308"/>
      <c r="L220" s="308"/>
      <c r="M220" s="308"/>
      <c r="N220" s="308"/>
      <c r="O220" s="308"/>
      <c r="P220" s="308"/>
    </row>
    <row r="221" spans="1:16" ht="3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6" s="21" customFormat="1" ht="13.5" customHeight="1" x14ac:dyDescent="0.25">
      <c r="A222" s="22" t="s">
        <v>291</v>
      </c>
      <c r="B222" s="216" t="s">
        <v>348</v>
      </c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</row>
    <row r="223" spans="1:16" s="21" customFormat="1" ht="13.5" customHeight="1" x14ac:dyDescent="0.25">
      <c r="A223" s="22"/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</row>
    <row r="224" spans="1:16" s="21" customFormat="1" ht="13.5" customHeight="1" x14ac:dyDescent="0.25">
      <c r="A224" s="312" t="s">
        <v>291</v>
      </c>
      <c r="B224" s="290" t="s">
        <v>349</v>
      </c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</row>
    <row r="225" spans="1:16" s="21" customFormat="1" x14ac:dyDescent="0.25">
      <c r="A225" s="312"/>
      <c r="B225" s="290"/>
      <c r="C225" s="290"/>
      <c r="D225" s="290"/>
      <c r="E225" s="290"/>
      <c r="F225" s="290"/>
      <c r="G225" s="290"/>
      <c r="H225" s="290"/>
      <c r="I225" s="290"/>
      <c r="J225" s="290"/>
      <c r="K225" s="290"/>
      <c r="L225" s="290"/>
      <c r="M225" s="290"/>
      <c r="N225" s="290"/>
      <c r="O225" s="290"/>
      <c r="P225" s="290"/>
    </row>
    <row r="226" spans="1:16" s="21" customFormat="1" ht="13.5" customHeight="1" x14ac:dyDescent="0.25">
      <c r="A226" s="22" t="s">
        <v>291</v>
      </c>
      <c r="B226" s="216" t="s">
        <v>292</v>
      </c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</row>
    <row r="227" spans="1:16" s="21" customFormat="1" ht="15" customHeight="1" x14ac:dyDescent="0.25">
      <c r="A227" s="22" t="s">
        <v>291</v>
      </c>
      <c r="B227" s="290" t="s">
        <v>350</v>
      </c>
      <c r="C227" s="290"/>
      <c r="D227" s="290"/>
      <c r="E227" s="290"/>
      <c r="F227" s="290"/>
      <c r="G227" s="290"/>
      <c r="H227" s="290"/>
      <c r="I227" s="290"/>
      <c r="J227" s="290"/>
      <c r="K227" s="290"/>
      <c r="L227" s="290"/>
      <c r="M227" s="290"/>
      <c r="N227" s="290"/>
      <c r="O227" s="290"/>
      <c r="P227" s="290"/>
    </row>
    <row r="228" spans="1:16" s="21" customFormat="1" ht="13.5" customHeight="1" x14ac:dyDescent="0.25">
      <c r="A228" s="22"/>
      <c r="B228" s="290"/>
      <c r="C228" s="290"/>
      <c r="D228" s="290"/>
      <c r="E228" s="290"/>
      <c r="F228" s="290"/>
      <c r="G228" s="290"/>
      <c r="H228" s="290"/>
      <c r="I228" s="290"/>
      <c r="J228" s="290"/>
      <c r="K228" s="290"/>
      <c r="L228" s="290"/>
      <c r="M228" s="290"/>
      <c r="N228" s="290"/>
      <c r="O228" s="290"/>
      <c r="P228" s="290"/>
    </row>
    <row r="229" spans="1:16" s="21" customFormat="1" ht="13.5" customHeight="1" x14ac:dyDescent="0.25">
      <c r="A229" s="22"/>
      <c r="B229" s="290"/>
      <c r="C229" s="290"/>
      <c r="D229" s="290"/>
      <c r="E229" s="290"/>
      <c r="F229" s="290"/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</row>
    <row r="230" spans="1:16" ht="4.3499999999999996" customHeight="1" x14ac:dyDescent="0.25">
      <c r="A230" s="5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</row>
    <row r="231" spans="1:16" ht="16.5" customHeight="1" x14ac:dyDescent="0.25">
      <c r="A231" s="291" t="s">
        <v>293</v>
      </c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3"/>
    </row>
    <row r="232" spans="1:16" s="21" customFormat="1" ht="13.5" customHeight="1" x14ac:dyDescent="0.25">
      <c r="A232" s="140" t="s">
        <v>360</v>
      </c>
      <c r="B232" s="237" t="s">
        <v>351</v>
      </c>
      <c r="C232" s="238"/>
      <c r="D232" s="238"/>
      <c r="E232" s="238"/>
      <c r="F232" s="238"/>
      <c r="G232" s="238"/>
      <c r="H232" s="238"/>
      <c r="I232" s="238"/>
      <c r="J232" s="238"/>
      <c r="K232" s="238"/>
      <c r="L232" s="238"/>
      <c r="M232" s="238"/>
      <c r="N232" s="238"/>
      <c r="O232" s="238"/>
      <c r="P232" s="239"/>
    </row>
    <row r="233" spans="1:16" s="21" customFormat="1" ht="13.5" customHeight="1" x14ac:dyDescent="0.25">
      <c r="A233" s="140" t="s">
        <v>360</v>
      </c>
      <c r="B233" s="237" t="s">
        <v>352</v>
      </c>
      <c r="C233" s="238"/>
      <c r="D233" s="238"/>
      <c r="E233" s="238"/>
      <c r="F233" s="238"/>
      <c r="G233" s="238"/>
      <c r="H233" s="238"/>
      <c r="I233" s="238"/>
      <c r="J233" s="238"/>
      <c r="K233" s="238"/>
      <c r="L233" s="238"/>
      <c r="M233" s="238"/>
      <c r="N233" s="238"/>
      <c r="O233" s="238"/>
      <c r="P233" s="239"/>
    </row>
    <row r="234" spans="1:16" s="21" customFormat="1" ht="13.5" customHeight="1" x14ac:dyDescent="0.25">
      <c r="A234" s="313" t="s">
        <v>360</v>
      </c>
      <c r="B234" s="246" t="s">
        <v>353</v>
      </c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8"/>
    </row>
    <row r="235" spans="1:16" s="21" customFormat="1" ht="13.5" customHeight="1" x14ac:dyDescent="0.25">
      <c r="A235" s="314"/>
      <c r="B235" s="317" t="s">
        <v>360</v>
      </c>
      <c r="C235" s="294" t="s">
        <v>354</v>
      </c>
      <c r="D235" s="295"/>
      <c r="E235" s="295"/>
      <c r="F235" s="295"/>
      <c r="G235" s="295"/>
      <c r="H235" s="295"/>
      <c r="I235" s="295"/>
      <c r="J235" s="295"/>
      <c r="K235" s="295"/>
      <c r="L235" s="295"/>
      <c r="M235" s="295"/>
      <c r="N235" s="295"/>
      <c r="O235" s="295"/>
      <c r="P235" s="296"/>
    </row>
    <row r="236" spans="1:16" s="21" customFormat="1" x14ac:dyDescent="0.25">
      <c r="A236" s="314"/>
      <c r="B236" s="317"/>
      <c r="C236" s="297"/>
      <c r="D236" s="298"/>
      <c r="E236" s="298"/>
      <c r="F236" s="298"/>
      <c r="G236" s="298"/>
      <c r="H236" s="298"/>
      <c r="I236" s="298"/>
      <c r="J236" s="298"/>
      <c r="K236" s="298"/>
      <c r="L236" s="298"/>
      <c r="M236" s="298"/>
      <c r="N236" s="298"/>
      <c r="O236" s="298"/>
      <c r="P236" s="299"/>
    </row>
    <row r="237" spans="1:16" s="21" customFormat="1" ht="13.5" customHeight="1" x14ac:dyDescent="0.25">
      <c r="A237" s="314"/>
      <c r="B237" s="317" t="s">
        <v>360</v>
      </c>
      <c r="C237" s="294" t="s">
        <v>355</v>
      </c>
      <c r="D237" s="295"/>
      <c r="E237" s="295"/>
      <c r="F237" s="295"/>
      <c r="G237" s="295"/>
      <c r="H237" s="295"/>
      <c r="I237" s="295"/>
      <c r="J237" s="295"/>
      <c r="K237" s="295"/>
      <c r="L237" s="295"/>
      <c r="M237" s="295"/>
      <c r="N237" s="295"/>
      <c r="O237" s="295"/>
      <c r="P237" s="296"/>
    </row>
    <row r="238" spans="1:16" s="21" customFormat="1" x14ac:dyDescent="0.25">
      <c r="A238" s="314"/>
      <c r="B238" s="317"/>
      <c r="C238" s="300"/>
      <c r="D238" s="301"/>
      <c r="E238" s="301"/>
      <c r="F238" s="301"/>
      <c r="G238" s="301"/>
      <c r="H238" s="301"/>
      <c r="I238" s="301"/>
      <c r="J238" s="301"/>
      <c r="K238" s="301"/>
      <c r="L238" s="301"/>
      <c r="M238" s="301"/>
      <c r="N238" s="301"/>
      <c r="O238" s="301"/>
      <c r="P238" s="302"/>
    </row>
    <row r="239" spans="1:16" s="21" customFormat="1" x14ac:dyDescent="0.25">
      <c r="A239" s="314"/>
      <c r="B239" s="317"/>
      <c r="C239" s="300"/>
      <c r="D239" s="301"/>
      <c r="E239" s="301"/>
      <c r="F239" s="301"/>
      <c r="G239" s="301"/>
      <c r="H239" s="301"/>
      <c r="I239" s="301"/>
      <c r="J239" s="301"/>
      <c r="K239" s="301"/>
      <c r="L239" s="301"/>
      <c r="M239" s="301"/>
      <c r="N239" s="301"/>
      <c r="O239" s="301"/>
      <c r="P239" s="302"/>
    </row>
    <row r="240" spans="1:16" s="21" customFormat="1" x14ac:dyDescent="0.25">
      <c r="A240" s="314"/>
      <c r="B240" s="317"/>
      <c r="C240" s="297"/>
      <c r="D240" s="298"/>
      <c r="E240" s="298"/>
      <c r="F240" s="298"/>
      <c r="G240" s="298"/>
      <c r="H240" s="298"/>
      <c r="I240" s="298"/>
      <c r="J240" s="298"/>
      <c r="K240" s="298"/>
      <c r="L240" s="298"/>
      <c r="M240" s="298"/>
      <c r="N240" s="298"/>
      <c r="O240" s="298"/>
      <c r="P240" s="299"/>
    </row>
    <row r="241" spans="1:16" s="21" customFormat="1" ht="13.5" customHeight="1" x14ac:dyDescent="0.25">
      <c r="A241" s="140" t="s">
        <v>360</v>
      </c>
      <c r="B241" s="303" t="s">
        <v>356</v>
      </c>
      <c r="C241" s="304"/>
      <c r="D241" s="304"/>
      <c r="E241" s="304"/>
      <c r="F241" s="304"/>
      <c r="G241" s="304"/>
      <c r="H241" s="304"/>
      <c r="I241" s="304"/>
      <c r="J241" s="304"/>
      <c r="K241" s="304"/>
      <c r="L241" s="304"/>
      <c r="M241" s="304"/>
      <c r="N241" s="304"/>
      <c r="O241" s="304"/>
      <c r="P241" s="305"/>
    </row>
    <row r="242" spans="1:16" s="21" customFormat="1" ht="13.5" customHeight="1" x14ac:dyDescent="0.25">
      <c r="A242" s="140" t="s">
        <v>360</v>
      </c>
      <c r="B242" s="303" t="s">
        <v>357</v>
      </c>
      <c r="C242" s="304"/>
      <c r="D242" s="304"/>
      <c r="E242" s="304"/>
      <c r="F242" s="304"/>
      <c r="G242" s="304"/>
      <c r="H242" s="304"/>
      <c r="I242" s="304"/>
      <c r="J242" s="304"/>
      <c r="K242" s="304"/>
      <c r="L242" s="304"/>
      <c r="M242" s="304"/>
      <c r="N242" s="304"/>
      <c r="O242" s="304"/>
      <c r="P242" s="305"/>
    </row>
    <row r="243" spans="1:16" ht="15" x14ac:dyDescent="0.2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</row>
    <row r="244" spans="1:16" ht="15" x14ac:dyDescent="0.2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</row>
    <row r="245" spans="1:16" ht="15" x14ac:dyDescent="0.2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</row>
    <row r="246" spans="1:16" ht="15" x14ac:dyDescent="0.2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</row>
    <row r="247" spans="1:16" ht="15" x14ac:dyDescent="0.2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</row>
    <row r="248" spans="1:16" ht="15" x14ac:dyDescent="0.2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</row>
    <row r="249" spans="1:16" ht="15" x14ac:dyDescent="0.2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</row>
    <row r="250" spans="1:16" ht="15" x14ac:dyDescent="0.2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</row>
    <row r="251" spans="1:16" ht="15" customHeight="1" x14ac:dyDescent="0.25">
      <c r="A251" s="289"/>
      <c r="B251" s="289"/>
      <c r="C251" s="289"/>
      <c r="D251" s="289"/>
      <c r="E251" s="289"/>
      <c r="F251" s="289"/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</row>
    <row r="252" spans="1:16" ht="15" customHeight="1" x14ac:dyDescent="0.25">
      <c r="A252" s="289"/>
      <c r="B252" s="289"/>
      <c r="C252" s="289"/>
      <c r="D252" s="289"/>
      <c r="E252" s="289"/>
      <c r="F252" s="289"/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</row>
    <row r="253" spans="1:16" ht="15" x14ac:dyDescent="0.25">
      <c r="A253" s="76"/>
      <c r="B253" s="76"/>
      <c r="C253" s="159"/>
      <c r="D253" s="159"/>
      <c r="E253" s="159"/>
      <c r="F253" s="159"/>
      <c r="G253" s="76"/>
      <c r="H253" s="76"/>
      <c r="I253" s="76"/>
      <c r="J253" s="76"/>
      <c r="K253" s="188"/>
      <c r="L253" s="188"/>
      <c r="M253" s="188"/>
      <c r="N253" s="188"/>
      <c r="O253" s="188"/>
      <c r="P253" s="76"/>
    </row>
    <row r="254" spans="1:16" ht="15" customHeight="1" x14ac:dyDescent="0.25">
      <c r="B254" s="77" t="s">
        <v>294</v>
      </c>
      <c r="C254" s="160"/>
      <c r="D254" s="160"/>
      <c r="E254" s="160"/>
      <c r="F254" s="160"/>
      <c r="G254" s="144"/>
      <c r="H254" s="24"/>
      <c r="J254" s="148" t="s">
        <v>295</v>
      </c>
      <c r="K254" s="189"/>
      <c r="L254" s="189"/>
      <c r="M254" s="189"/>
      <c r="N254" s="189"/>
      <c r="O254" s="189"/>
      <c r="P254" s="1"/>
    </row>
    <row r="255" spans="1:16" ht="15" x14ac:dyDescent="0.25">
      <c r="A255" s="16"/>
      <c r="B255" s="16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"/>
    </row>
    <row r="256" spans="1:16" ht="15" x14ac:dyDescent="0.25">
      <c r="A256" s="16"/>
      <c r="B256" s="16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"/>
    </row>
    <row r="257" spans="1:16" ht="13.5" customHeight="1" x14ac:dyDescent="0.25">
      <c r="A257" s="306" t="s">
        <v>296</v>
      </c>
      <c r="B257" s="306"/>
      <c r="C257" s="306"/>
      <c r="D257" s="306"/>
      <c r="E257" s="306"/>
      <c r="F257" s="306"/>
      <c r="G257" s="306"/>
      <c r="H257" s="306"/>
      <c r="I257" s="306"/>
      <c r="J257" s="306"/>
      <c r="K257" s="306"/>
      <c r="L257" s="306"/>
      <c r="M257" s="306"/>
      <c r="N257" s="306"/>
      <c r="O257" s="306"/>
      <c r="P257" s="306"/>
    </row>
    <row r="258" spans="1:16" x14ac:dyDescent="0.25">
      <c r="A258" s="306"/>
      <c r="B258" s="306"/>
      <c r="C258" s="306"/>
      <c r="D258" s="306"/>
      <c r="E258" s="306"/>
      <c r="F258" s="306"/>
      <c r="G258" s="306"/>
      <c r="H258" s="306"/>
      <c r="I258" s="306"/>
      <c r="J258" s="306"/>
      <c r="K258" s="306"/>
      <c r="L258" s="306"/>
      <c r="M258" s="306"/>
      <c r="N258" s="306"/>
      <c r="O258" s="306"/>
      <c r="P258" s="306"/>
    </row>
    <row r="259" spans="1:16" x14ac:dyDescent="0.25">
      <c r="A259" s="306"/>
      <c r="B259" s="306"/>
      <c r="C259" s="306"/>
      <c r="D259" s="306"/>
      <c r="E259" s="306"/>
      <c r="F259" s="306"/>
      <c r="G259" s="306"/>
      <c r="H259" s="306"/>
      <c r="I259" s="306"/>
      <c r="J259" s="306"/>
      <c r="K259" s="306"/>
      <c r="L259" s="306"/>
      <c r="M259" s="306"/>
      <c r="N259" s="306"/>
      <c r="O259" s="306"/>
      <c r="P259" s="306"/>
    </row>
  </sheetData>
  <sheetProtection algorithmName="SHA-512" hashValue="dpYW2nndjcXUjyN6G6h8sE1QW3uXyjg/snBtdMC1XTzUhWyq34BkxEqPCtWKuKReSruHLE0awKDHMhkofQt53g==" saltValue="kJxHUlkE72yFsD4FGq87zQ==" spinCount="100000" sheet="1" objects="1" scenarios="1"/>
  <mergeCells count="290">
    <mergeCell ref="A1:I1"/>
    <mergeCell ref="J1:P1"/>
    <mergeCell ref="A3:B6"/>
    <mergeCell ref="C3:N6"/>
    <mergeCell ref="O3:P6"/>
    <mergeCell ref="C7:L7"/>
    <mergeCell ref="A8:P13"/>
    <mergeCell ref="C14:L14"/>
    <mergeCell ref="J120:K120"/>
    <mergeCell ref="L120:M120"/>
    <mergeCell ref="A27:P27"/>
    <mergeCell ref="H116:P116"/>
    <mergeCell ref="A117:P117"/>
    <mergeCell ref="D30:F30"/>
    <mergeCell ref="B34:D34"/>
    <mergeCell ref="B35:D35"/>
    <mergeCell ref="B36:D36"/>
    <mergeCell ref="B62:E62"/>
    <mergeCell ref="H62:I62"/>
    <mergeCell ref="J62:K62"/>
    <mergeCell ref="L62:M62"/>
    <mergeCell ref="N62:O62"/>
    <mergeCell ref="J59:K59"/>
    <mergeCell ref="B59:I59"/>
    <mergeCell ref="A257:P259"/>
    <mergeCell ref="A150:I150"/>
    <mergeCell ref="J150:P150"/>
    <mergeCell ref="A201:P203"/>
    <mergeCell ref="A205:P205"/>
    <mergeCell ref="A149:P149"/>
    <mergeCell ref="A224:A225"/>
    <mergeCell ref="J127:K128"/>
    <mergeCell ref="L127:M128"/>
    <mergeCell ref="A208:A213"/>
    <mergeCell ref="A214:A218"/>
    <mergeCell ref="C213:P213"/>
    <mergeCell ref="B214:P216"/>
    <mergeCell ref="C217:P217"/>
    <mergeCell ref="C218:P218"/>
    <mergeCell ref="B224:P225"/>
    <mergeCell ref="B226:P226"/>
    <mergeCell ref="A234:A240"/>
    <mergeCell ref="B235:B236"/>
    <mergeCell ref="B237:B240"/>
    <mergeCell ref="A219:P219"/>
    <mergeCell ref="A220:P220"/>
    <mergeCell ref="A207:P207"/>
    <mergeCell ref="F62:G62"/>
    <mergeCell ref="N63:O63"/>
    <mergeCell ref="N64:O64"/>
    <mergeCell ref="N65:O65"/>
    <mergeCell ref="N66:O66"/>
    <mergeCell ref="F65:G65"/>
    <mergeCell ref="F66:G66"/>
    <mergeCell ref="B67:E67"/>
    <mergeCell ref="A251:P252"/>
    <mergeCell ref="J119:K119"/>
    <mergeCell ref="L119:M119"/>
    <mergeCell ref="B227:P229"/>
    <mergeCell ref="A231:P231"/>
    <mergeCell ref="B232:P232"/>
    <mergeCell ref="B233:P233"/>
    <mergeCell ref="B234:P234"/>
    <mergeCell ref="C235:P236"/>
    <mergeCell ref="N127:O128"/>
    <mergeCell ref="C237:P240"/>
    <mergeCell ref="B241:P241"/>
    <mergeCell ref="B242:P242"/>
    <mergeCell ref="B121:E122"/>
    <mergeCell ref="B123:E124"/>
    <mergeCell ref="F119:G119"/>
    <mergeCell ref="B65:E65"/>
    <mergeCell ref="H65:I65"/>
    <mergeCell ref="J65:K65"/>
    <mergeCell ref="L65:M65"/>
    <mergeCell ref="B66:E66"/>
    <mergeCell ref="H66:I66"/>
    <mergeCell ref="J66:K66"/>
    <mergeCell ref="L66:M66"/>
    <mergeCell ref="H67:I67"/>
    <mergeCell ref="J67:K67"/>
    <mergeCell ref="L67:M67"/>
    <mergeCell ref="B63:E63"/>
    <mergeCell ref="H63:I63"/>
    <mergeCell ref="J63:K63"/>
    <mergeCell ref="L63:M63"/>
    <mergeCell ref="B64:E64"/>
    <mergeCell ref="H64:I64"/>
    <mergeCell ref="J64:K64"/>
    <mergeCell ref="L64:M64"/>
    <mergeCell ref="F63:G63"/>
    <mergeCell ref="F64:G64"/>
    <mergeCell ref="N67:O67"/>
    <mergeCell ref="B68:E68"/>
    <mergeCell ref="H68:I68"/>
    <mergeCell ref="J68:K68"/>
    <mergeCell ref="L68:M68"/>
    <mergeCell ref="N68:O68"/>
    <mergeCell ref="F67:G67"/>
    <mergeCell ref="F68:G68"/>
    <mergeCell ref="B69:E69"/>
    <mergeCell ref="H69:I69"/>
    <mergeCell ref="J69:K69"/>
    <mergeCell ref="L69:M69"/>
    <mergeCell ref="N69:O69"/>
    <mergeCell ref="J70:K70"/>
    <mergeCell ref="L70:M70"/>
    <mergeCell ref="N70:O70"/>
    <mergeCell ref="F69:G69"/>
    <mergeCell ref="F70:G70"/>
    <mergeCell ref="B71:E71"/>
    <mergeCell ref="H71:I71"/>
    <mergeCell ref="J71:K71"/>
    <mergeCell ref="L71:M71"/>
    <mergeCell ref="N71:O71"/>
    <mergeCell ref="B70:E70"/>
    <mergeCell ref="H70:I70"/>
    <mergeCell ref="B83:P83"/>
    <mergeCell ref="F75:G75"/>
    <mergeCell ref="N130:O130"/>
    <mergeCell ref="N132:O132"/>
    <mergeCell ref="N134:O134"/>
    <mergeCell ref="B115:O115"/>
    <mergeCell ref="B116:E116"/>
    <mergeCell ref="B138:O138"/>
    <mergeCell ref="J125:K126"/>
    <mergeCell ref="L125:M126"/>
    <mergeCell ref="B112:O112"/>
    <mergeCell ref="H75:I75"/>
    <mergeCell ref="J75:K75"/>
    <mergeCell ref="L75:M75"/>
    <mergeCell ref="N75:O75"/>
    <mergeCell ref="F120:G120"/>
    <mergeCell ref="N76:O76"/>
    <mergeCell ref="B101:O110"/>
    <mergeCell ref="C99:O99"/>
    <mergeCell ref="C98:O98"/>
    <mergeCell ref="B97:O97"/>
    <mergeCell ref="A95:P95"/>
    <mergeCell ref="B132:M132"/>
    <mergeCell ref="L52:M52"/>
    <mergeCell ref="B75:E75"/>
    <mergeCell ref="F77:G77"/>
    <mergeCell ref="B82:I82"/>
    <mergeCell ref="B74:E74"/>
    <mergeCell ref="H74:I74"/>
    <mergeCell ref="J74:K74"/>
    <mergeCell ref="L74:M74"/>
    <mergeCell ref="N74:O74"/>
    <mergeCell ref="F73:G73"/>
    <mergeCell ref="F74:G74"/>
    <mergeCell ref="B72:E72"/>
    <mergeCell ref="H72:I72"/>
    <mergeCell ref="J72:K72"/>
    <mergeCell ref="L72:M72"/>
    <mergeCell ref="N72:O72"/>
    <mergeCell ref="F71:G71"/>
    <mergeCell ref="F72:G72"/>
    <mergeCell ref="B73:E73"/>
    <mergeCell ref="N53:O57"/>
    <mergeCell ref="H73:I73"/>
    <mergeCell ref="J73:K73"/>
    <mergeCell ref="L73:M73"/>
    <mergeCell ref="N73:O73"/>
    <mergeCell ref="E36:O36"/>
    <mergeCell ref="F76:G76"/>
    <mergeCell ref="L79:M79"/>
    <mergeCell ref="N79:O79"/>
    <mergeCell ref="B175:O175"/>
    <mergeCell ref="B177:O194"/>
    <mergeCell ref="J93:P93"/>
    <mergeCell ref="B79:I79"/>
    <mergeCell ref="H30:J30"/>
    <mergeCell ref="J53:K53"/>
    <mergeCell ref="J54:K54"/>
    <mergeCell ref="J55:K55"/>
    <mergeCell ref="J56:K56"/>
    <mergeCell ref="J57:K57"/>
    <mergeCell ref="B52:I52"/>
    <mergeCell ref="B53:I53"/>
    <mergeCell ref="B54:I54"/>
    <mergeCell ref="B55:I55"/>
    <mergeCell ref="B56:I56"/>
    <mergeCell ref="B33:O33"/>
    <mergeCell ref="B57:I57"/>
    <mergeCell ref="B51:O51"/>
    <mergeCell ref="J52:K52"/>
    <mergeCell ref="N52:O52"/>
    <mergeCell ref="B208:P210"/>
    <mergeCell ref="C211:P211"/>
    <mergeCell ref="C212:P212"/>
    <mergeCell ref="B118:O118"/>
    <mergeCell ref="N119:O119"/>
    <mergeCell ref="N120:O120"/>
    <mergeCell ref="N121:O122"/>
    <mergeCell ref="N123:O124"/>
    <mergeCell ref="N125:O126"/>
    <mergeCell ref="J130:K130"/>
    <mergeCell ref="L130:M130"/>
    <mergeCell ref="B134:M134"/>
    <mergeCell ref="B135:G135"/>
    <mergeCell ref="H125:I126"/>
    <mergeCell ref="H127:I128"/>
    <mergeCell ref="B127:E128"/>
    <mergeCell ref="H123:I124"/>
    <mergeCell ref="J121:K122"/>
    <mergeCell ref="L121:M122"/>
    <mergeCell ref="J123:K124"/>
    <mergeCell ref="L123:M124"/>
    <mergeCell ref="B222:P223"/>
    <mergeCell ref="A25:D25"/>
    <mergeCell ref="F123:G124"/>
    <mergeCell ref="F125:G126"/>
    <mergeCell ref="F127:G128"/>
    <mergeCell ref="A198:I198"/>
    <mergeCell ref="J198:P198"/>
    <mergeCell ref="B139:O139"/>
    <mergeCell ref="B140:O140"/>
    <mergeCell ref="B141:O141"/>
    <mergeCell ref="B142:O143"/>
    <mergeCell ref="B144:O145"/>
    <mergeCell ref="B146:O147"/>
    <mergeCell ref="B148:O148"/>
    <mergeCell ref="B136:O136"/>
    <mergeCell ref="H130:I130"/>
    <mergeCell ref="B125:E126"/>
    <mergeCell ref="B113:O113"/>
    <mergeCell ref="B155:O172"/>
    <mergeCell ref="B152:O153"/>
    <mergeCell ref="F116:G116"/>
    <mergeCell ref="B37:G37"/>
    <mergeCell ref="B40:O40"/>
    <mergeCell ref="B41:O41"/>
    <mergeCell ref="E15:P15"/>
    <mergeCell ref="E16:P16"/>
    <mergeCell ref="E17:P17"/>
    <mergeCell ref="E18:H18"/>
    <mergeCell ref="E19:P19"/>
    <mergeCell ref="E20:P20"/>
    <mergeCell ref="E21:P21"/>
    <mergeCell ref="E22:J22"/>
    <mergeCell ref="E23:P23"/>
    <mergeCell ref="B29:O29"/>
    <mergeCell ref="B31:O31"/>
    <mergeCell ref="B30:C30"/>
    <mergeCell ref="A47:I47"/>
    <mergeCell ref="J47:P47"/>
    <mergeCell ref="B61:O61"/>
    <mergeCell ref="A49:P49"/>
    <mergeCell ref="B39:G39"/>
    <mergeCell ref="B87:O87"/>
    <mergeCell ref="B84:P84"/>
    <mergeCell ref="B85:P85"/>
    <mergeCell ref="B77:E77"/>
    <mergeCell ref="H77:I77"/>
    <mergeCell ref="J77:K77"/>
    <mergeCell ref="L77:M77"/>
    <mergeCell ref="N77:O77"/>
    <mergeCell ref="J79:K79"/>
    <mergeCell ref="B76:E76"/>
    <mergeCell ref="H76:I76"/>
    <mergeCell ref="J76:K76"/>
    <mergeCell ref="L76:M76"/>
    <mergeCell ref="L53:M57"/>
    <mergeCell ref="E34:O34"/>
    <mergeCell ref="E35:O35"/>
    <mergeCell ref="C253:F254"/>
    <mergeCell ref="B137:P137"/>
    <mergeCell ref="E24:P24"/>
    <mergeCell ref="E25:P25"/>
    <mergeCell ref="A24:D24"/>
    <mergeCell ref="A23:D23"/>
    <mergeCell ref="A15:D15"/>
    <mergeCell ref="A16:D16"/>
    <mergeCell ref="A17:D17"/>
    <mergeCell ref="A18:D18"/>
    <mergeCell ref="F121:G122"/>
    <mergeCell ref="H119:I119"/>
    <mergeCell ref="A19:D19"/>
    <mergeCell ref="A20:D20"/>
    <mergeCell ref="A21:D21"/>
    <mergeCell ref="A22:D22"/>
    <mergeCell ref="K22:M22"/>
    <mergeCell ref="I18:P18"/>
    <mergeCell ref="B120:E120"/>
    <mergeCell ref="B119:E119"/>
    <mergeCell ref="H120:I120"/>
    <mergeCell ref="H121:I122"/>
    <mergeCell ref="K253:O254"/>
    <mergeCell ref="A93:I93"/>
  </mergeCells>
  <phoneticPr fontId="54" type="noConversion"/>
  <conditionalFormatting sqref="B53:I57">
    <cfRule type="expression" dxfId="15" priority="15">
      <formula>$J53&lt;&gt;0</formula>
    </cfRule>
  </conditionalFormatting>
  <conditionalFormatting sqref="C253">
    <cfRule type="expression" dxfId="14" priority="45">
      <formula>OR($C$253=0,$C$253="")</formula>
    </cfRule>
  </conditionalFormatting>
  <conditionalFormatting sqref="D30">
    <cfRule type="expression" dxfId="13" priority="3">
      <formula>OR($D$30=0,$D$30="")</formula>
    </cfRule>
  </conditionalFormatting>
  <conditionalFormatting sqref="E18">
    <cfRule type="expression" dxfId="12" priority="1">
      <formula>OR($E$18=0,$E$18="")</formula>
    </cfRule>
  </conditionalFormatting>
  <conditionalFormatting sqref="E22">
    <cfRule type="expression" dxfId="11" priority="2">
      <formula>OR($E$22=0,$E$22="",$E$22="Seleziona Comune")</formula>
    </cfRule>
  </conditionalFormatting>
  <conditionalFormatting sqref="E34">
    <cfRule type="expression" dxfId="10" priority="5">
      <formula>OR($E$34=0,$E$34="")</formula>
    </cfRule>
  </conditionalFormatting>
  <conditionalFormatting sqref="E35">
    <cfRule type="expression" dxfId="9" priority="6">
      <formula>OR($E$35=0,$E$35="")</formula>
    </cfRule>
  </conditionalFormatting>
  <conditionalFormatting sqref="E36">
    <cfRule type="expression" dxfId="8" priority="7">
      <formula>OR($E$36=0,$E$36="")</formula>
    </cfRule>
  </conditionalFormatting>
  <conditionalFormatting sqref="F63:O77">
    <cfRule type="cellIs" dxfId="7" priority="27" operator="equal">
      <formula>OR($B63=0,$B63="")</formula>
    </cfRule>
  </conditionalFormatting>
  <conditionalFormatting sqref="H30">
    <cfRule type="expression" dxfId="6" priority="4">
      <formula>OR($H$30=0,$H$30="")</formula>
    </cfRule>
  </conditionalFormatting>
  <conditionalFormatting sqref="J53:J57">
    <cfRule type="expression" dxfId="5" priority="8">
      <formula>OR($J$59=0,$J$59="")</formula>
    </cfRule>
  </conditionalFormatting>
  <conditionalFormatting sqref="L120:M128">
    <cfRule type="cellIs" dxfId="4" priority="41" operator="equal">
      <formula>AND(L120=0,OR(H120=0,H120=""))</formula>
    </cfRule>
  </conditionalFormatting>
  <conditionalFormatting sqref="L53:O57">
    <cfRule type="expression" dxfId="3" priority="16">
      <formula>AND(OR($J$53&lt;&gt;0,$J$54&lt;&gt;0,$J$55&lt;&gt;0,$J$56&lt;&gt;0,$J$57&lt;&gt;0),OR($L$53=0,$N$53=0))</formula>
    </cfRule>
  </conditionalFormatting>
  <dataValidations count="8">
    <dataValidation type="custom" allowBlank="1" showErrorMessage="1" sqref="F116" xr:uid="{00000000-0002-0000-0100-000000000000}">
      <formula1>"&lt;0&gt;0"</formula1>
      <formula2>0</formula2>
    </dataValidation>
    <dataValidation type="decimal" operator="greaterThan" allowBlank="1" showInputMessage="1" showErrorMessage="1" sqref="L120:M120 L123:M128" xr:uid="{00000000-0002-0000-0100-000001000000}">
      <formula1>0</formula1>
      <formula2>0</formula2>
    </dataValidation>
    <dataValidation type="decimal" operator="greaterThan" allowBlank="1" showInputMessage="1" showErrorMessage="1" errorTitle="Dato non valido" error="Inserire solo numeri, separando i decimali con &quot;,&quot;" sqref="L121:M122" xr:uid="{00000000-0002-0000-0100-000002000000}">
      <formula1>0</formula1>
      <formula2>0</formula2>
    </dataValidation>
    <dataValidation type="custom" allowBlank="1" showInputMessage="1" showErrorMessage="1" sqref="A243:A250 A253" xr:uid="{00000000-0002-0000-0100-000003000000}">
      <formula1>"&lt;0&gt;0"</formula1>
      <formula2>0</formula2>
    </dataValidation>
    <dataValidation type="custom" allowBlank="1" showInputMessage="1" showErrorMessage="1" sqref="A82 A98:A114 A152:A197 A230 A136 A148" xr:uid="{809B5EC5-7F53-4B02-89BB-AB285523186B}">
      <formula1>"&lt;0&gt;0"</formula1>
    </dataValidation>
    <dataValidation type="whole" operator="greaterThanOrEqual" allowBlank="1" showInputMessage="1" showErrorMessage="1" errorTitle="Campo Numerico" error="Inserire un dato numerico" sqref="J55" xr:uid="{39C3B0D1-A626-4573-B841-13224799E066}">
      <formula1>0</formula1>
    </dataValidation>
    <dataValidation type="whole" operator="greaterThanOrEqual" allowBlank="1" showInputMessage="1" showErrorMessage="1" sqref="J53:J54 J56:J57" xr:uid="{42651C5B-DB2D-4DF9-B23D-DB19FE3CAE1D}">
      <formula1>0</formula1>
    </dataValidation>
    <dataValidation type="date" operator="greaterThanOrEqual" allowBlank="1" showInputMessage="1" showErrorMessage="1" sqref="C253:F254" xr:uid="{4DF3456A-A12D-4FE5-976C-48FA94F457D7}">
      <formula1>1</formula1>
    </dataValidation>
  </dataValidations>
  <hyperlinks>
    <hyperlink ref="F116" location="'Allegato A'!A1" display="Allegato A" xr:uid="{00000000-0004-0000-0100-000000000000}"/>
  </hyperlinks>
  <pageMargins left="0.47222222222222199" right="0.47222222222222199" top="0.39374999999999999" bottom="0.59097222222222201" header="0.511811023622047" footer="0.31527777777777799"/>
  <pageSetup paperSize="9" scale="97" orientation="portrait" r:id="rId1"/>
  <headerFooter>
    <oddFooter>&amp;C&amp;P/&amp;N</oddFooter>
  </headerFooter>
  <rowBreaks count="4" manualBreakCount="4">
    <brk id="46" max="15" man="1"/>
    <brk id="92" max="15" man="1"/>
    <brk id="149" max="15" man="1"/>
    <brk id="197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ErrorMessage="1" errorTitle="Ruolo" error="Ruolo non valido" xr:uid="{00000000-0002-0000-0100-000004000000}">
          <x14:formula1>
            <xm:f>Tabelle!$B$16:$B$18</xm:f>
          </x14:formula1>
          <x14:formula2>
            <xm:f>0</xm:f>
          </x14:formula2>
          <xm:sqref>E18</xm:sqref>
        </x14:dataValidation>
        <x14:dataValidation type="list" showErrorMessage="1" errorTitle="Comune non disponibile" error="Comune non disponibile" xr:uid="{00000000-0002-0000-0100-000005000000}">
          <x14:formula1>
            <xm:f>Tabelle!$H$5:$H$229</xm:f>
          </x14:formula1>
          <x14:formula2>
            <xm:f>0</xm:f>
          </x14:formula2>
          <xm:sqref>E22</xm:sqref>
        </x14:dataValidation>
        <x14:dataValidation type="list" allowBlank="1" showInputMessage="1" showErrorMessage="1" xr:uid="{3DD9E472-E626-41EB-9DDB-730F5757132E}">
          <x14:formula1>
            <xm:f>Tabelle!$B$21:$B$22</xm:f>
          </x14:formula1>
          <xm:sqref>B98:B99 B235:B240 A232:A242 A208:A218 B217:B218 B211:B213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view="pageLayout" zoomScaleNormal="100" workbookViewId="0">
      <selection activeCell="B5" sqref="B5"/>
    </sheetView>
  </sheetViews>
  <sheetFormatPr defaultColWidth="9.140625" defaultRowHeight="13.5" x14ac:dyDescent="0.25"/>
  <cols>
    <col min="1" max="1" width="7" style="11" customWidth="1"/>
    <col min="2" max="2" width="21.7109375" style="11" customWidth="1"/>
    <col min="3" max="3" width="6.28515625" style="11" customWidth="1"/>
    <col min="4" max="7" width="8.28515625" style="11" customWidth="1"/>
    <col min="8" max="8" width="12.140625" style="11" customWidth="1"/>
    <col min="9" max="9" width="22.85546875" style="11" customWidth="1"/>
    <col min="10" max="10" width="14.85546875" style="11" customWidth="1"/>
    <col min="11" max="11" width="32.7109375" style="11" customWidth="1"/>
    <col min="12" max="12" width="2.28515625" style="11" customWidth="1"/>
    <col min="13" max="16384" width="9.140625" style="11"/>
  </cols>
  <sheetData>
    <row r="1" spans="1:12" s="12" customFormat="1" ht="13.5" customHeight="1" x14ac:dyDescent="0.25">
      <c r="A1" s="190" t="str">
        <f>'Domanda iniziale'!$A$1</f>
        <v>IRA_RetiAnt24_MOD02_RichAvvRea</v>
      </c>
      <c r="B1" s="190"/>
      <c r="C1" s="190"/>
      <c r="D1" s="190"/>
      <c r="E1" s="190"/>
      <c r="F1" s="190"/>
      <c r="G1" s="190"/>
      <c r="H1" s="190"/>
      <c r="I1" s="193" t="str">
        <f>'Domanda iniziale'!$J$1</f>
        <v>vers_01/10/2024</v>
      </c>
      <c r="J1" s="193"/>
      <c r="K1" s="193"/>
      <c r="L1" s="193"/>
    </row>
    <row r="2" spans="1:12" ht="3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361" t="s">
        <v>297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</row>
    <row r="4" spans="1:12" ht="3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3.5" customHeight="1" x14ac:dyDescent="0.25">
      <c r="A5" s="26" t="s">
        <v>298</v>
      </c>
      <c r="B5" s="27" t="str">
        <f>IF('Domanda iniziale'!E20=0,"",'Domanda iniziale'!E20)</f>
        <v/>
      </c>
      <c r="C5" s="18"/>
      <c r="D5" s="26" t="s">
        <v>299</v>
      </c>
      <c r="E5" s="362" t="str">
        <f>IF('Domanda iniziale'!E19=0,"",'Domanda iniziale'!E19)</f>
        <v/>
      </c>
      <c r="F5" s="362"/>
      <c r="G5" s="362"/>
      <c r="H5" s="362"/>
      <c r="I5" s="362"/>
      <c r="J5" s="362"/>
      <c r="K5" s="363" t="s">
        <v>300</v>
      </c>
      <c r="L5" s="363"/>
    </row>
    <row r="6" spans="1:12" ht="13.5" customHeight="1" x14ac:dyDescent="0.25">
      <c r="A6" s="1"/>
      <c r="B6" s="1"/>
      <c r="C6" s="1"/>
      <c r="D6" s="26"/>
      <c r="E6" s="26"/>
      <c r="F6" s="26"/>
      <c r="G6" s="26"/>
      <c r="H6" s="26"/>
      <c r="I6" s="26"/>
      <c r="J6" s="26"/>
      <c r="K6" s="26"/>
      <c r="L6" s="1"/>
    </row>
    <row r="7" spans="1:12" ht="13.5" customHeight="1" x14ac:dyDescent="0.25">
      <c r="A7" s="285" t="s">
        <v>301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</row>
    <row r="8" spans="1:12" ht="3.7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7.75" customHeight="1" thickBot="1" x14ac:dyDescent="0.3">
      <c r="A9" s="351" t="s">
        <v>4</v>
      </c>
      <c r="B9" s="352"/>
      <c r="C9" s="353"/>
      <c r="D9" s="28" t="s">
        <v>302</v>
      </c>
      <c r="E9" s="28" t="s">
        <v>303</v>
      </c>
      <c r="F9" s="28" t="s">
        <v>304</v>
      </c>
      <c r="G9" s="28" t="s">
        <v>305</v>
      </c>
      <c r="H9" s="28" t="s">
        <v>363</v>
      </c>
      <c r="I9" s="28" t="s">
        <v>0</v>
      </c>
      <c r="J9" s="354" t="s">
        <v>306</v>
      </c>
      <c r="K9" s="355"/>
      <c r="L9" s="1"/>
    </row>
    <row r="10" spans="1:12" ht="15" customHeight="1" x14ac:dyDescent="0.25">
      <c r="A10" s="356" t="s">
        <v>9</v>
      </c>
      <c r="B10" s="357"/>
      <c r="C10" s="358"/>
      <c r="D10" s="149"/>
      <c r="E10" s="149"/>
      <c r="F10" s="149"/>
      <c r="G10" s="149"/>
      <c r="H10" s="150"/>
      <c r="I10" s="151" t="s">
        <v>6</v>
      </c>
      <c r="J10" s="359" t="s">
        <v>41</v>
      </c>
      <c r="K10" s="360"/>
      <c r="L10" s="1"/>
    </row>
    <row r="11" spans="1:12" ht="15" customHeight="1" x14ac:dyDescent="0.25">
      <c r="A11" s="346" t="s">
        <v>9</v>
      </c>
      <c r="B11" s="347"/>
      <c r="C11" s="348"/>
      <c r="D11" s="152"/>
      <c r="E11" s="152"/>
      <c r="F11" s="152"/>
      <c r="G11" s="152"/>
      <c r="H11" s="153"/>
      <c r="I11" s="154" t="s">
        <v>6</v>
      </c>
      <c r="J11" s="349" t="s">
        <v>41</v>
      </c>
      <c r="K11" s="350"/>
      <c r="L11" s="1"/>
    </row>
    <row r="12" spans="1:12" ht="15" customHeight="1" x14ac:dyDescent="0.25">
      <c r="A12" s="346" t="s">
        <v>9</v>
      </c>
      <c r="B12" s="347"/>
      <c r="C12" s="348"/>
      <c r="D12" s="152"/>
      <c r="E12" s="152"/>
      <c r="F12" s="152"/>
      <c r="G12" s="152"/>
      <c r="H12" s="153"/>
      <c r="I12" s="154" t="s">
        <v>6</v>
      </c>
      <c r="J12" s="349" t="s">
        <v>41</v>
      </c>
      <c r="K12" s="350"/>
      <c r="L12" s="1"/>
    </row>
    <row r="13" spans="1:12" ht="15" customHeight="1" x14ac:dyDescent="0.25">
      <c r="A13" s="346" t="s">
        <v>9</v>
      </c>
      <c r="B13" s="347"/>
      <c r="C13" s="348"/>
      <c r="D13" s="152"/>
      <c r="E13" s="152"/>
      <c r="F13" s="152"/>
      <c r="G13" s="152"/>
      <c r="H13" s="153"/>
      <c r="I13" s="154" t="s">
        <v>6</v>
      </c>
      <c r="J13" s="349" t="s">
        <v>41</v>
      </c>
      <c r="K13" s="350"/>
      <c r="L13" s="1"/>
    </row>
    <row r="14" spans="1:12" ht="15" customHeight="1" x14ac:dyDescent="0.25">
      <c r="A14" s="346" t="s">
        <v>9</v>
      </c>
      <c r="B14" s="347"/>
      <c r="C14" s="348"/>
      <c r="D14" s="152"/>
      <c r="E14" s="152"/>
      <c r="F14" s="152"/>
      <c r="G14" s="152"/>
      <c r="H14" s="153"/>
      <c r="I14" s="154" t="s">
        <v>6</v>
      </c>
      <c r="J14" s="349" t="s">
        <v>41</v>
      </c>
      <c r="K14" s="350"/>
      <c r="L14" s="1"/>
    </row>
    <row r="15" spans="1:12" ht="15" customHeight="1" x14ac:dyDescent="0.25">
      <c r="A15" s="346" t="s">
        <v>9</v>
      </c>
      <c r="B15" s="347"/>
      <c r="C15" s="348"/>
      <c r="D15" s="152"/>
      <c r="E15" s="152"/>
      <c r="F15" s="152"/>
      <c r="G15" s="152"/>
      <c r="H15" s="153"/>
      <c r="I15" s="154" t="s">
        <v>6</v>
      </c>
      <c r="J15" s="349" t="s">
        <v>41</v>
      </c>
      <c r="K15" s="350"/>
      <c r="L15" s="1"/>
    </row>
    <row r="16" spans="1:12" ht="15" customHeight="1" x14ac:dyDescent="0.25">
      <c r="A16" s="346" t="s">
        <v>9</v>
      </c>
      <c r="B16" s="347"/>
      <c r="C16" s="348"/>
      <c r="D16" s="152"/>
      <c r="E16" s="152"/>
      <c r="F16" s="152"/>
      <c r="G16" s="152"/>
      <c r="H16" s="153"/>
      <c r="I16" s="154" t="s">
        <v>6</v>
      </c>
      <c r="J16" s="349" t="s">
        <v>41</v>
      </c>
      <c r="K16" s="350"/>
      <c r="L16" s="1"/>
    </row>
    <row r="17" spans="1:12" ht="15" customHeight="1" x14ac:dyDescent="0.25">
      <c r="A17" s="346" t="s">
        <v>9</v>
      </c>
      <c r="B17" s="347"/>
      <c r="C17" s="348"/>
      <c r="D17" s="152"/>
      <c r="E17" s="152"/>
      <c r="F17" s="152"/>
      <c r="G17" s="152"/>
      <c r="H17" s="153"/>
      <c r="I17" s="154" t="s">
        <v>6</v>
      </c>
      <c r="J17" s="349" t="s">
        <v>41</v>
      </c>
      <c r="K17" s="350"/>
      <c r="L17" s="1"/>
    </row>
    <row r="18" spans="1:12" ht="15" customHeight="1" x14ac:dyDescent="0.25">
      <c r="A18" s="346" t="s">
        <v>9</v>
      </c>
      <c r="B18" s="347"/>
      <c r="C18" s="348"/>
      <c r="D18" s="152"/>
      <c r="E18" s="152"/>
      <c r="F18" s="152"/>
      <c r="G18" s="152"/>
      <c r="H18" s="153"/>
      <c r="I18" s="154" t="s">
        <v>6</v>
      </c>
      <c r="J18" s="349" t="s">
        <v>41</v>
      </c>
      <c r="K18" s="350"/>
      <c r="L18" s="1"/>
    </row>
    <row r="19" spans="1:12" ht="15" customHeight="1" x14ac:dyDescent="0.25">
      <c r="A19" s="346" t="s">
        <v>9</v>
      </c>
      <c r="B19" s="347"/>
      <c r="C19" s="348"/>
      <c r="D19" s="152"/>
      <c r="E19" s="152"/>
      <c r="F19" s="152"/>
      <c r="G19" s="152"/>
      <c r="H19" s="153"/>
      <c r="I19" s="154" t="s">
        <v>6</v>
      </c>
      <c r="J19" s="349" t="s">
        <v>41</v>
      </c>
      <c r="K19" s="350"/>
      <c r="L19" s="1"/>
    </row>
    <row r="20" spans="1:12" ht="15" customHeight="1" x14ac:dyDescent="0.25">
      <c r="A20" s="346" t="s">
        <v>9</v>
      </c>
      <c r="B20" s="347"/>
      <c r="C20" s="348"/>
      <c r="D20" s="152"/>
      <c r="E20" s="152"/>
      <c r="F20" s="152"/>
      <c r="G20" s="152"/>
      <c r="H20" s="153"/>
      <c r="I20" s="154" t="s">
        <v>6</v>
      </c>
      <c r="J20" s="349" t="s">
        <v>41</v>
      </c>
      <c r="K20" s="350"/>
      <c r="L20" s="1"/>
    </row>
    <row r="21" spans="1:12" ht="15" customHeight="1" x14ac:dyDescent="0.25">
      <c r="A21" s="346" t="s">
        <v>9</v>
      </c>
      <c r="B21" s="347"/>
      <c r="C21" s="348"/>
      <c r="D21" s="152"/>
      <c r="E21" s="152"/>
      <c r="F21" s="152"/>
      <c r="G21" s="152"/>
      <c r="H21" s="153"/>
      <c r="I21" s="154" t="s">
        <v>6</v>
      </c>
      <c r="J21" s="349" t="s">
        <v>41</v>
      </c>
      <c r="K21" s="350"/>
      <c r="L21" s="1"/>
    </row>
    <row r="22" spans="1:12" ht="15" customHeight="1" x14ac:dyDescent="0.25">
      <c r="A22" s="346" t="s">
        <v>9</v>
      </c>
      <c r="B22" s="347"/>
      <c r="C22" s="348"/>
      <c r="D22" s="152"/>
      <c r="E22" s="152"/>
      <c r="F22" s="152"/>
      <c r="G22" s="152"/>
      <c r="H22" s="153"/>
      <c r="I22" s="154" t="s">
        <v>6</v>
      </c>
      <c r="J22" s="349" t="s">
        <v>41</v>
      </c>
      <c r="K22" s="350"/>
      <c r="L22" s="1"/>
    </row>
    <row r="23" spans="1:12" ht="15" customHeight="1" x14ac:dyDescent="0.25">
      <c r="A23" s="346" t="s">
        <v>9</v>
      </c>
      <c r="B23" s="347"/>
      <c r="C23" s="348"/>
      <c r="D23" s="152"/>
      <c r="E23" s="152"/>
      <c r="F23" s="152"/>
      <c r="G23" s="152"/>
      <c r="H23" s="153"/>
      <c r="I23" s="154" t="s">
        <v>6</v>
      </c>
      <c r="J23" s="349" t="s">
        <v>41</v>
      </c>
      <c r="K23" s="350"/>
      <c r="L23" s="1"/>
    </row>
    <row r="24" spans="1:12" ht="15" customHeight="1" x14ac:dyDescent="0.25">
      <c r="A24" s="346" t="s">
        <v>9</v>
      </c>
      <c r="B24" s="347"/>
      <c r="C24" s="348"/>
      <c r="D24" s="152"/>
      <c r="E24" s="152"/>
      <c r="F24" s="152"/>
      <c r="G24" s="152"/>
      <c r="H24" s="153"/>
      <c r="I24" s="154" t="s">
        <v>6</v>
      </c>
      <c r="J24" s="349" t="s">
        <v>41</v>
      </c>
      <c r="K24" s="350"/>
      <c r="L24" s="1"/>
    </row>
    <row r="25" spans="1:12" ht="15" customHeight="1" x14ac:dyDescent="0.25">
      <c r="A25" s="346" t="s">
        <v>9</v>
      </c>
      <c r="B25" s="347"/>
      <c r="C25" s="348"/>
      <c r="D25" s="152"/>
      <c r="E25" s="152"/>
      <c r="F25" s="152"/>
      <c r="G25" s="152"/>
      <c r="H25" s="153"/>
      <c r="I25" s="154" t="s">
        <v>6</v>
      </c>
      <c r="J25" s="349" t="s">
        <v>41</v>
      </c>
      <c r="K25" s="350"/>
      <c r="L25" s="1"/>
    </row>
    <row r="26" spans="1:12" ht="15" customHeight="1" x14ac:dyDescent="0.25">
      <c r="A26" s="346" t="s">
        <v>9</v>
      </c>
      <c r="B26" s="347"/>
      <c r="C26" s="348"/>
      <c r="D26" s="152"/>
      <c r="E26" s="152"/>
      <c r="F26" s="152"/>
      <c r="G26" s="152"/>
      <c r="H26" s="153"/>
      <c r="I26" s="154" t="s">
        <v>6</v>
      </c>
      <c r="J26" s="349" t="s">
        <v>41</v>
      </c>
      <c r="K26" s="350"/>
      <c r="L26" s="1"/>
    </row>
    <row r="27" spans="1:12" ht="15" customHeight="1" x14ac:dyDescent="0.25">
      <c r="A27" s="346" t="s">
        <v>9</v>
      </c>
      <c r="B27" s="347"/>
      <c r="C27" s="348"/>
      <c r="D27" s="152"/>
      <c r="E27" s="152"/>
      <c r="F27" s="152"/>
      <c r="G27" s="152"/>
      <c r="H27" s="153"/>
      <c r="I27" s="154" t="s">
        <v>6</v>
      </c>
      <c r="J27" s="349" t="s">
        <v>41</v>
      </c>
      <c r="K27" s="350"/>
      <c r="L27" s="1"/>
    </row>
    <row r="28" spans="1:12" ht="15" customHeight="1" x14ac:dyDescent="0.25">
      <c r="A28" s="346" t="s">
        <v>9</v>
      </c>
      <c r="B28" s="347"/>
      <c r="C28" s="348"/>
      <c r="D28" s="152"/>
      <c r="E28" s="152"/>
      <c r="F28" s="152"/>
      <c r="G28" s="152"/>
      <c r="H28" s="153"/>
      <c r="I28" s="154" t="s">
        <v>6</v>
      </c>
      <c r="J28" s="349" t="s">
        <v>41</v>
      </c>
      <c r="K28" s="350"/>
      <c r="L28" s="1"/>
    </row>
    <row r="29" spans="1:12" ht="15" customHeight="1" thickBot="1" x14ac:dyDescent="0.3">
      <c r="A29" s="339" t="s">
        <v>9</v>
      </c>
      <c r="B29" s="340"/>
      <c r="C29" s="341"/>
      <c r="D29" s="155"/>
      <c r="E29" s="155"/>
      <c r="F29" s="155"/>
      <c r="G29" s="155"/>
      <c r="H29" s="156"/>
      <c r="I29" s="157" t="s">
        <v>6</v>
      </c>
      <c r="J29" s="342" t="s">
        <v>41</v>
      </c>
      <c r="K29" s="343"/>
      <c r="L29" s="1"/>
    </row>
    <row r="30" spans="1:12" ht="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"/>
    </row>
    <row r="31" spans="1:12" ht="3.75" customHeight="1" x14ac:dyDescent="0.25">
      <c r="A31" s="344"/>
      <c r="B31" s="344"/>
      <c r="C31" s="344"/>
      <c r="D31" s="23"/>
      <c r="E31" s="23"/>
      <c r="F31" s="23"/>
      <c r="G31" s="23"/>
      <c r="H31" s="23"/>
      <c r="I31" s="23"/>
      <c r="J31" s="23"/>
      <c r="K31" s="23"/>
      <c r="L31" s="1"/>
    </row>
    <row r="32" spans="1:12" ht="15" x14ac:dyDescent="0.25">
      <c r="A32" s="25" t="s">
        <v>294</v>
      </c>
      <c r="B32" s="146" t="str">
        <f>IF('Domanda iniziale'!C253=0,"",'Domanda iniziale'!C253)</f>
        <v/>
      </c>
      <c r="C32" s="147"/>
      <c r="D32" s="24"/>
      <c r="E32" s="24"/>
      <c r="F32" s="31"/>
      <c r="G32" s="31"/>
      <c r="H32" s="25" t="s">
        <v>295</v>
      </c>
      <c r="I32" s="345" t="str">
        <f>IF('Domanda iniziale'!K253=0,"",'Domanda iniziale'!K253)</f>
        <v/>
      </c>
      <c r="J32" s="345"/>
      <c r="K32" s="345"/>
      <c r="L32" s="1"/>
    </row>
    <row r="33" spans="1:14" ht="15" x14ac:dyDescent="0.25">
      <c r="A33" s="26"/>
      <c r="B33" s="26"/>
      <c r="C33" s="26"/>
      <c r="E33" s="24"/>
      <c r="F33" s="26"/>
      <c r="G33" s="1"/>
      <c r="H33" s="1"/>
      <c r="I33" s="1"/>
      <c r="J33" s="1"/>
      <c r="K33" s="1"/>
      <c r="L33" s="1"/>
    </row>
    <row r="34" spans="1:14" ht="15" customHeight="1" x14ac:dyDescent="0.25">
      <c r="A34" s="336" t="s">
        <v>307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</row>
    <row r="35" spans="1:14" ht="15" customHeight="1" x14ac:dyDescent="0.25">
      <c r="A35" s="337" t="str">
        <f>'Domanda iniziale'!$A$257</f>
        <v>Informativa ai sensi del regolamento europeo 2016/679/UE art. 13 sulla protezione delle persone fisiche con riguardo al trattamento dei dati personali. Accesso al sito istituzionale della Regione autonoma Friuli Venezia Giulia, mediante il seguente collegamento: www.regione.fvg.it/rafvg/cms/RAFVG/privacy .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1"/>
    </row>
    <row r="36" spans="1:14" ht="15" customHeight="1" x14ac:dyDescent="0.25">
      <c r="A36" s="337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1"/>
    </row>
    <row r="37" spans="1:14" x14ac:dyDescent="0.25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1"/>
    </row>
  </sheetData>
  <sheetProtection algorithmName="SHA-512" hashValue="zUNIUyfp4KWJqRLG4pcp1iJNwAEgeEGRykrn7M9X88J3lkSZ9n4XVBEfKM00z5029JBCsdmM7HMS8h/IU14MGQ==" saltValue="4+OL8QnmA85yn2TSxmAe1Q==" spinCount="100000" sheet="1" objects="1" scenarios="1"/>
  <mergeCells count="53">
    <mergeCell ref="A1:H1"/>
    <mergeCell ref="I1:L1"/>
    <mergeCell ref="A3:L3"/>
    <mergeCell ref="E5:J5"/>
    <mergeCell ref="K5:L5"/>
    <mergeCell ref="A7:L7"/>
    <mergeCell ref="A9:C9"/>
    <mergeCell ref="J9:K9"/>
    <mergeCell ref="A10:C10"/>
    <mergeCell ref="J10:K10"/>
    <mergeCell ref="A11:C11"/>
    <mergeCell ref="J11:K11"/>
    <mergeCell ref="A12:C12"/>
    <mergeCell ref="J12:K12"/>
    <mergeCell ref="A13:C13"/>
    <mergeCell ref="J13:K13"/>
    <mergeCell ref="A14:C14"/>
    <mergeCell ref="J14:K14"/>
    <mergeCell ref="A15:C15"/>
    <mergeCell ref="J15:K15"/>
    <mergeCell ref="A16:C16"/>
    <mergeCell ref="J16:K16"/>
    <mergeCell ref="A17:C17"/>
    <mergeCell ref="J17:K17"/>
    <mergeCell ref="A18:C18"/>
    <mergeCell ref="J18:K18"/>
    <mergeCell ref="A19:C19"/>
    <mergeCell ref="J19:K19"/>
    <mergeCell ref="A20:C20"/>
    <mergeCell ref="J20:K20"/>
    <mergeCell ref="A21:C21"/>
    <mergeCell ref="J21:K21"/>
    <mergeCell ref="A22:C22"/>
    <mergeCell ref="J22:K22"/>
    <mergeCell ref="A23:C23"/>
    <mergeCell ref="J23:K23"/>
    <mergeCell ref="A24:C24"/>
    <mergeCell ref="J24:K24"/>
    <mergeCell ref="A25:C25"/>
    <mergeCell ref="J25:K25"/>
    <mergeCell ref="A26:C26"/>
    <mergeCell ref="J26:K26"/>
    <mergeCell ref="A27:C27"/>
    <mergeCell ref="J27:K27"/>
    <mergeCell ref="A28:C28"/>
    <mergeCell ref="J28:K28"/>
    <mergeCell ref="A34:N34"/>
    <mergeCell ref="A35:K36"/>
    <mergeCell ref="A37:K37"/>
    <mergeCell ref="A29:C29"/>
    <mergeCell ref="J29:K29"/>
    <mergeCell ref="A31:C31"/>
    <mergeCell ref="I32:K32"/>
  </mergeCells>
  <conditionalFormatting sqref="A10:B29">
    <cfRule type="cellIs" dxfId="2" priority="2" operator="equal">
      <formula>"Seleziona Comune"</formula>
    </cfRule>
  </conditionalFormatting>
  <conditionalFormatting sqref="I10:J29">
    <cfRule type="cellIs" dxfId="1" priority="3" operator="equal">
      <formula>"Scegli coltura"</formula>
    </cfRule>
  </conditionalFormatting>
  <conditionalFormatting sqref="J10:J29">
    <cfRule type="cellIs" dxfId="0" priority="4" operator="equal">
      <formula>"Scegli soluzione"</formula>
    </cfRule>
  </conditionalFormatting>
  <dataValidations count="1">
    <dataValidation type="custom" allowBlank="1" showErrorMessage="1" sqref="K5:L5" xr:uid="{00000000-0002-0000-0200-000000000000}">
      <formula1>"&lt;0&gt;0"</formula1>
      <formula2>0</formula2>
    </dataValidation>
  </dataValidations>
  <hyperlinks>
    <hyperlink ref="K5" location="'Domanda iniziale'!A1" display="Torna alla domanda" xr:uid="{00000000-0004-0000-0200-000000000000}"/>
  </hyperlinks>
  <pageMargins left="0.39370078740157483" right="0.39370078740157483" top="0.59055118110236227" bottom="0.59055118110236227" header="0.51181102362204722" footer="0.31496062992125984"/>
  <pageSetup paperSize="9" orientation="landscape" horizontalDpi="300" verticalDpi="300" r:id="rId1"/>
  <headerFoot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200-000001000000}">
          <x14:formula1>
            <xm:f>Tabelle!$B$5:$B$13</xm:f>
          </x14:formula1>
          <x14:formula2>
            <xm:f>0</xm:f>
          </x14:formula2>
          <xm:sqref>I10:I29</xm:sqref>
        </x14:dataValidation>
        <x14:dataValidation type="list" showErrorMessage="1" errorTitle="Comune" error="Dato non valido" promptTitle="Coltura" prompt="Scegli coltura" xr:uid="{00000000-0002-0000-0200-000002000000}">
          <x14:formula1>
            <xm:f>Tabelle!$H$5:$H$229</xm:f>
          </x14:formula1>
          <x14:formula2>
            <xm:f>0</xm:f>
          </x14:formula2>
          <xm:sqref>A10:B29</xm:sqref>
        </x14:dataValidation>
        <x14:dataValidation type="list" showInputMessage="1" showErrorMessage="1" errorTitle="Soluzione" error="Dato non valido" xr:uid="{00000000-0002-0000-0200-000003000000}">
          <x14:formula1>
            <xm:f>Tabelle!$D$19:$D$24</xm:f>
          </x14:formula1>
          <x14:formula2>
            <xm:f>0</xm:f>
          </x14:formula2>
          <xm:sqref>J10:J29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8</vt:i4>
      </vt:variant>
    </vt:vector>
  </HeadingPairs>
  <TitlesOfParts>
    <vt:vector size="11" baseType="lpstr">
      <vt:lpstr>Tabelle</vt:lpstr>
      <vt:lpstr>Domanda iniziale</vt:lpstr>
      <vt:lpstr>Allegato A</vt:lpstr>
      <vt:lpstr>'Allegato A'!Area_stampa</vt:lpstr>
      <vt:lpstr>'Domanda iniziale'!Area_stampa</vt:lpstr>
      <vt:lpstr>DataFirma</vt:lpstr>
      <vt:lpstr>ha_mq</vt:lpstr>
      <vt:lpstr>Massimale</vt:lpstr>
      <vt:lpstr>Nota3</vt:lpstr>
      <vt:lpstr>tBenef</vt:lpstr>
      <vt:lpstr>tDatiDom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Carlino Alessio</dc:creator>
  <dc:description/>
  <cp:lastModifiedBy>Vaccaro John Frederick</cp:lastModifiedBy>
  <cp:revision>2</cp:revision>
  <cp:lastPrinted>2024-10-03T14:26:01Z</cp:lastPrinted>
  <dcterms:created xsi:type="dcterms:W3CDTF">2024-02-02T07:40:27Z</dcterms:created>
  <dcterms:modified xsi:type="dcterms:W3CDTF">2024-11-05T08:24:52Z</dcterms:modified>
  <dc:language>it-IT</dc:language>
</cp:coreProperties>
</file>