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5501\Desktop\File CPT caricare sul sito\NUOVI FILE\"/>
    </mc:Choice>
  </mc:AlternateContent>
  <xr:revisionPtr revIDLastSave="0" documentId="13_ncr:1_{91018EBE-1CB6-4A0F-B56C-63370C7963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 SPA categoria" sheetId="1" r:id="rId1"/>
    <sheet name="2023 SPA settor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0" i="2" l="1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B22" i="1" l="1"/>
  <c r="B10" i="2" l="1"/>
  <c r="C10" i="2" l="1"/>
  <c r="C21" i="2" s="1"/>
  <c r="D10" i="2"/>
  <c r="D21" i="2" s="1"/>
  <c r="E10" i="2"/>
  <c r="E21" i="2" s="1"/>
  <c r="F10" i="2"/>
  <c r="F21" i="2" s="1"/>
  <c r="G10" i="2"/>
  <c r="G21" i="2" s="1"/>
  <c r="H10" i="2"/>
  <c r="H21" i="2" s="1"/>
  <c r="I10" i="2"/>
  <c r="I21" i="2" s="1"/>
  <c r="J10" i="2"/>
  <c r="J21" i="2" s="1"/>
  <c r="K10" i="2"/>
  <c r="K21" i="2" s="1"/>
  <c r="L10" i="2"/>
  <c r="L21" i="2" s="1"/>
  <c r="M10" i="2"/>
  <c r="M21" i="2" s="1"/>
  <c r="N10" i="2"/>
  <c r="N21" i="2" s="1"/>
  <c r="O10" i="2"/>
  <c r="O21" i="2" s="1"/>
  <c r="P10" i="2"/>
  <c r="P21" i="2" s="1"/>
  <c r="Q10" i="2"/>
  <c r="Q21" i="2" s="1"/>
  <c r="R10" i="2"/>
  <c r="R21" i="2" s="1"/>
  <c r="S10" i="2"/>
  <c r="S21" i="2" s="1"/>
  <c r="T10" i="2"/>
  <c r="T21" i="2" s="1"/>
  <c r="U10" i="2"/>
  <c r="U21" i="2" s="1"/>
  <c r="V10" i="2"/>
  <c r="V21" i="2" s="1"/>
  <c r="W10" i="2"/>
  <c r="W21" i="2" s="1"/>
  <c r="X10" i="2"/>
  <c r="X21" i="2" s="1"/>
  <c r="Y10" i="2"/>
  <c r="Y21" i="2" s="1"/>
  <c r="Z10" i="2"/>
  <c r="Z21" i="2" s="1"/>
  <c r="AA10" i="2"/>
  <c r="AA21" i="2" s="1"/>
  <c r="AB10" i="2"/>
  <c r="AB21" i="2" s="1"/>
  <c r="AC10" i="2"/>
  <c r="AC21" i="2" s="1"/>
  <c r="AD10" i="2"/>
  <c r="AD21" i="2" s="1"/>
  <c r="B21" i="2"/>
  <c r="B11" i="1"/>
  <c r="B24" i="1" l="1"/>
</calcChain>
</file>

<file path=xl/sharedStrings.xml><?xml version="1.0" encoding="utf-8"?>
<sst xmlns="http://schemas.openxmlformats.org/spreadsheetml/2006/main" count="72" uniqueCount="52">
  <si>
    <t>TOTALE</t>
  </si>
  <si>
    <t>Spese di personale</t>
  </si>
  <si>
    <t>Acquisto di Beni e Servizi</t>
  </si>
  <si>
    <t>Trasferimenti in conto corrente</t>
  </si>
  <si>
    <t xml:space="preserve">     Trasf. in conto corrente a famiglie e istituzioni sociali</t>
  </si>
  <si>
    <t xml:space="preserve">     Trasf. in conto corrente a imprese private</t>
  </si>
  <si>
    <t>Poste correttive e compensative delle entrate</t>
  </si>
  <si>
    <t>Somme di parte corrente non attribuibili</t>
  </si>
  <si>
    <t>TOTALE SPESE CORRENTI</t>
  </si>
  <si>
    <t>Trasferimenti in conto capitale</t>
  </si>
  <si>
    <t xml:space="preserve">     Trasf. in conto capitale a famiglie e istituzioni sociali</t>
  </si>
  <si>
    <t xml:space="preserve">     Trasf. in conto capitale a imprese private</t>
  </si>
  <si>
    <t>Concessioni di crediti, etc.</t>
  </si>
  <si>
    <t>Somme in conto capitale non attribuibili</t>
  </si>
  <si>
    <t>TOTALE SPESE IN CONTO CAPITALE</t>
  </si>
  <si>
    <t>TOTALE SPESE</t>
  </si>
  <si>
    <t>Amministrazione Generale</t>
  </si>
  <si>
    <t>Difesa</t>
  </si>
  <si>
    <t>Sicurezza pubblica</t>
  </si>
  <si>
    <t>Giustizia</t>
  </si>
  <si>
    <t>Istruzione</t>
  </si>
  <si>
    <t>Formazione</t>
  </si>
  <si>
    <t>Ricerca e Sviluppo (R. &amp; S.)</t>
  </si>
  <si>
    <t>Cultura e servizi ricreativi</t>
  </si>
  <si>
    <t>Edilizia abitativa e urbanistica</t>
  </si>
  <si>
    <t>Sanità</t>
  </si>
  <si>
    <t>Servizio Idrico Integrato</t>
  </si>
  <si>
    <t>Ambiente</t>
  </si>
  <si>
    <t>Smaltimento dei Rifiuti</t>
  </si>
  <si>
    <t>Altri interventi igienico sanitari</t>
  </si>
  <si>
    <t>Lavoro</t>
  </si>
  <si>
    <t>Previdenza e Integrazioni Salariali</t>
  </si>
  <si>
    <t>Altri trasporti</t>
  </si>
  <si>
    <t>Viabilità</t>
  </si>
  <si>
    <t>Telecomunicazioni</t>
  </si>
  <si>
    <t>Agricoltura</t>
  </si>
  <si>
    <t>Pesca marittima e Acquicoltura</t>
  </si>
  <si>
    <t>Turismo</t>
  </si>
  <si>
    <t>Commercio</t>
  </si>
  <si>
    <t>Industria e Artigianato</t>
  </si>
  <si>
    <t>Energia</t>
  </si>
  <si>
    <t>Altre opere pubbliche</t>
  </si>
  <si>
    <t>Altre in campo economico</t>
  </si>
  <si>
    <t>Oneri non ripartibili</t>
  </si>
  <si>
    <t>Interessi e altri oneri finanziari</t>
  </si>
  <si>
    <t>Acquisto e realizzazione  di beni e opere immobiliari</t>
  </si>
  <si>
    <t>Acquisto e realizzazione di altre  immobilizzazioni materiali e immateriali</t>
  </si>
  <si>
    <t>Acquisizione di attività finanziarie</t>
  </si>
  <si>
    <t>Acquisto di partecipazioni e conferimenti di capitale</t>
  </si>
  <si>
    <t>Interventi in campo sociale (assist. e benef.)</t>
  </si>
  <si>
    <t>Spese consolidate SPA 2023</t>
  </si>
  <si>
    <t xml:space="preserve">2023 - Spese consolidate SPA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</si>
</sst>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DecimaWE Rg"/>
      <family val="2"/>
    </font>
    <font>
      <b/>
      <sz val="10"/>
      <color theme="1"/>
      <name val="DecimaWE Rg"/>
    </font>
    <font>
      <i/>
      <sz val="10"/>
      <color theme="1"/>
      <name val="DecimaWE Rg"/>
    </font>
    <font>
      <b/>
      <sz val="10"/>
      <color rgb="FFFF0000"/>
      <name val="DecimaWE Rg"/>
    </font>
    <font>
      <sz val="10"/>
      <color rgb="FF000000"/>
      <name val="DecimaWE Rg"/>
    </font>
    <font>
      <i/>
      <sz val="10"/>
      <color rgb="FF000000"/>
      <name val="DecimaWE Rg"/>
    </font>
    <font>
      <b/>
      <sz val="9.5"/>
      <color theme="1"/>
      <name val="DecimaWE Rg"/>
    </font>
  </fonts>
  <fills count="9">
    <fill>
      <patternFill patternType="none"/>
    </fill>
    <fill>
      <patternFill patternType="gray125"/>
    </fill>
    <fill>
      <patternFill patternType="solid">
        <fgColor rgb="FFCFF52B"/>
        <bgColor indexed="64"/>
      </patternFill>
    </fill>
    <fill>
      <patternFill patternType="solid">
        <fgColor rgb="FFC9F3BF"/>
        <bgColor indexed="64"/>
      </patternFill>
    </fill>
    <fill>
      <patternFill patternType="solid">
        <fgColor rgb="FFA3EA92"/>
        <bgColor indexed="64"/>
      </patternFill>
    </fill>
    <fill>
      <patternFill patternType="solid">
        <fgColor rgb="FFFCC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9BFF"/>
        <bgColor indexed="64"/>
      </patternFill>
    </fill>
    <fill>
      <patternFill patternType="solid">
        <fgColor rgb="FFD7F39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0" xfId="0" applyFont="1"/>
    <xf numFmtId="0" fontId="1" fillId="4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6" borderId="0" xfId="0" applyFill="1"/>
    <xf numFmtId="0" fontId="2" fillId="5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0" fontId="1" fillId="3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4" fontId="3" fillId="0" borderId="0" xfId="0" applyNumberFormat="1" applyFont="1"/>
    <xf numFmtId="0" fontId="3" fillId="8" borderId="5" xfId="0" applyFont="1" applyFill="1" applyBorder="1" applyAlignment="1">
      <alignment horizontal="center"/>
    </xf>
    <xf numFmtId="4" fontId="4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4" fillId="6" borderId="5" xfId="0" applyNumberFormat="1" applyFont="1" applyFill="1" applyBorder="1" applyAlignment="1">
      <alignment vertical="center"/>
    </xf>
    <xf numFmtId="4" fontId="1" fillId="5" borderId="5" xfId="0" applyNumberFormat="1" applyFont="1" applyFill="1" applyBorder="1" applyAlignment="1">
      <alignment vertical="center"/>
    </xf>
    <xf numFmtId="4" fontId="3" fillId="8" borderId="5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vertical="center"/>
    </xf>
    <xf numFmtId="4" fontId="1" fillId="4" borderId="2" xfId="0" applyNumberFormat="1" applyFont="1" applyFill="1" applyBorder="1" applyAlignment="1">
      <alignment vertical="center"/>
    </xf>
    <xf numFmtId="4" fontId="4" fillId="5" borderId="3" xfId="0" applyNumberFormat="1" applyFont="1" applyFill="1" applyBorder="1" applyAlignment="1">
      <alignment vertical="center"/>
    </xf>
    <xf numFmtId="4" fontId="4" fillId="5" borderId="4" xfId="0" applyNumberFormat="1" applyFont="1" applyFill="1" applyBorder="1" applyAlignment="1">
      <alignment vertical="center"/>
    </xf>
    <xf numFmtId="4" fontId="5" fillId="5" borderId="4" xfId="0" applyNumberFormat="1" applyFont="1" applyFill="1" applyBorder="1" applyAlignment="1">
      <alignment vertical="center"/>
    </xf>
    <xf numFmtId="4" fontId="1" fillId="7" borderId="2" xfId="0" applyNumberFormat="1" applyFont="1" applyFill="1" applyBorder="1" applyAlignment="1">
      <alignment vertical="center"/>
    </xf>
    <xf numFmtId="4" fontId="3" fillId="8" borderId="2" xfId="0" applyNumberFormat="1" applyFont="1" applyFill="1" applyBorder="1" applyAlignment="1">
      <alignment vertical="center"/>
    </xf>
    <xf numFmtId="2" fontId="0" fillId="0" borderId="0" xfId="0" applyNumberFormat="1"/>
    <xf numFmtId="0" fontId="6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A7FF"/>
      <color rgb="FFD7F39F"/>
      <color rgb="FFFFAFFF"/>
      <color rgb="FFFFCCFF"/>
      <color rgb="FFFCF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4031236995326603E-2"/>
          <c:w val="0.99533863654113852"/>
          <c:h val="0.96759259259259256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rgbClr val="C9F3B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482-40D9-8E88-F68AC761FA30}"/>
              </c:ext>
            </c:extLst>
          </c:dPt>
          <c:dPt>
            <c:idx val="1"/>
            <c:bubble3D val="0"/>
            <c:spPr>
              <a:solidFill>
                <a:srgbClr val="FCC8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482-40D9-8E88-F68AC761FA30}"/>
              </c:ext>
            </c:extLst>
          </c:dPt>
          <c:dLbls>
            <c:dLbl>
              <c:idx val="0"/>
              <c:layout>
                <c:manualLayout>
                  <c:x val="2.5492299117671844E-2"/>
                  <c:y val="1.25786205050002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2-40D9-8E88-F68AC761FA30}"/>
                </c:ext>
              </c:extLst>
            </c:dLbl>
            <c:dLbl>
              <c:idx val="1"/>
              <c:layout>
                <c:manualLayout>
                  <c:x val="-1.6994866078448037E-2"/>
                  <c:y val="-2.096436750833374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8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2-40D9-8E88-F68AC761FA3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('2023 SPA categoria'!$A$11,'2023 SPA categoria'!$A$22)</c:f>
              <c:strCache>
                <c:ptCount val="2"/>
                <c:pt idx="0">
                  <c:v>TOTALE SPESE CORRENTI</c:v>
                </c:pt>
                <c:pt idx="1">
                  <c:v>TOTALE SPESE IN CONTO CAPITALE</c:v>
                </c:pt>
              </c:strCache>
            </c:strRef>
          </c:cat>
          <c:val>
            <c:numRef>
              <c:f>('2023 SPA categoria'!$B$11,'2023 SPA categoria'!$B$22)</c:f>
              <c:numCache>
                <c:formatCode>#,##0.00</c:formatCode>
                <c:ptCount val="2"/>
                <c:pt idx="0">
                  <c:v>26930.498490000002</c:v>
                </c:pt>
                <c:pt idx="1">
                  <c:v>6330.706619999999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82-40D9-8E88-F68AC761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DecimaWE Rg" panose="02000000000000000000" pitchFamily="2" charset="0"/>
                <a:ea typeface="+mn-ea"/>
                <a:cs typeface="+mn-cs"/>
              </a:defRPr>
            </a:pPr>
            <a:r>
              <a:rPr lang="en-US"/>
              <a:t>Spese consolidate SPA per settore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DecimaWE Rg" panose="02000000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821987032998739"/>
          <c:y val="6.8923250453966078E-2"/>
          <c:w val="0.93325353202812067"/>
          <c:h val="0.70934804100274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 SPA settori'!$A$21</c:f>
              <c:strCache>
                <c:ptCount val="1"/>
                <c:pt idx="0">
                  <c:v>TOTALE SPESE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('2023 SPA settori'!$B$1:$AD$1,'2023 SPA settori'!$B$21:$AD$21)</c:f>
              <c:strCache>
                <c:ptCount val="58"/>
                <c:pt idx="0">
                  <c:v>Amministrazione Generale</c:v>
                </c:pt>
                <c:pt idx="1">
                  <c:v>Difesa</c:v>
                </c:pt>
                <c:pt idx="2">
                  <c:v>Sicurezza pubblica</c:v>
                </c:pt>
                <c:pt idx="3">
                  <c:v>Giustizia</c:v>
                </c:pt>
                <c:pt idx="4">
                  <c:v>Istruzione</c:v>
                </c:pt>
                <c:pt idx="5">
                  <c:v>Formazione</c:v>
                </c:pt>
                <c:pt idx="6">
                  <c:v>Ricerca e Sviluppo (R. &amp; S.)</c:v>
                </c:pt>
                <c:pt idx="7">
                  <c:v>Cultura e servizi ricreativi</c:v>
                </c:pt>
                <c:pt idx="8">
                  <c:v>Edilizia abitativa e urbanistica</c:v>
                </c:pt>
                <c:pt idx="9">
                  <c:v>Sanità</c:v>
                </c:pt>
                <c:pt idx="10">
                  <c:v>Interventi in campo sociale (assist. e benef.)</c:v>
                </c:pt>
                <c:pt idx="11">
                  <c:v>Servizio Idrico Integrato</c:v>
                </c:pt>
                <c:pt idx="12">
                  <c:v>Ambiente</c:v>
                </c:pt>
                <c:pt idx="13">
                  <c:v>Smaltimento dei Rifiuti</c:v>
                </c:pt>
                <c:pt idx="14">
                  <c:v>Altri interventi igienico sanitari</c:v>
                </c:pt>
                <c:pt idx="15">
                  <c:v>Lavoro</c:v>
                </c:pt>
                <c:pt idx="16">
                  <c:v>Previdenza e Integrazioni Salariali</c:v>
                </c:pt>
                <c:pt idx="17">
                  <c:v>Altri trasporti</c:v>
                </c:pt>
                <c:pt idx="18">
                  <c:v>Viabilità</c:v>
                </c:pt>
                <c:pt idx="19">
                  <c:v>Telecomunicazioni</c:v>
                </c:pt>
                <c:pt idx="20">
                  <c:v>Agricoltura</c:v>
                </c:pt>
                <c:pt idx="21">
                  <c:v>Pesca marittima e Acquicoltura</c:v>
                </c:pt>
                <c:pt idx="22">
                  <c:v>Turismo</c:v>
                </c:pt>
                <c:pt idx="23">
                  <c:v>Commercio</c:v>
                </c:pt>
                <c:pt idx="24">
                  <c:v>Industria e Artigianato</c:v>
                </c:pt>
                <c:pt idx="25">
                  <c:v>Energia</c:v>
                </c:pt>
                <c:pt idx="26">
                  <c:v>Altre opere pubbliche</c:v>
                </c:pt>
                <c:pt idx="27">
                  <c:v>Altre in campo economico</c:v>
                </c:pt>
                <c:pt idx="28">
                  <c:v>Oneri non ripartibili</c:v>
                </c:pt>
                <c:pt idx="29">
                  <c:v>3.655,36</c:v>
                </c:pt>
                <c:pt idx="30">
                  <c:v>740,24</c:v>
                </c:pt>
                <c:pt idx="31">
                  <c:v>464,86</c:v>
                </c:pt>
                <c:pt idx="32">
                  <c:v>110,90</c:v>
                </c:pt>
                <c:pt idx="33">
                  <c:v>1.242,12</c:v>
                </c:pt>
                <c:pt idx="34">
                  <c:v>81,80</c:v>
                </c:pt>
                <c:pt idx="35">
                  <c:v>328,70</c:v>
                </c:pt>
                <c:pt idx="36">
                  <c:v>448,42</c:v>
                </c:pt>
                <c:pt idx="37">
                  <c:v>243,01</c:v>
                </c:pt>
                <c:pt idx="38">
                  <c:v>3.407,67</c:v>
                </c:pt>
                <c:pt idx="39">
                  <c:v>2.351,13</c:v>
                </c:pt>
                <c:pt idx="40">
                  <c:v>254,42</c:v>
                </c:pt>
                <c:pt idx="41">
                  <c:v>166,12</c:v>
                </c:pt>
                <c:pt idx="42">
                  <c:v>305,09</c:v>
                </c:pt>
                <c:pt idx="43">
                  <c:v>16,35</c:v>
                </c:pt>
                <c:pt idx="44">
                  <c:v>976,22</c:v>
                </c:pt>
                <c:pt idx="45">
                  <c:v>8.697,34</c:v>
                </c:pt>
                <c:pt idx="46">
                  <c:v>1.113,33</c:v>
                </c:pt>
                <c:pt idx="47">
                  <c:v>1.443,51</c:v>
                </c:pt>
                <c:pt idx="48">
                  <c:v>231,49</c:v>
                </c:pt>
                <c:pt idx="49">
                  <c:v>272,47</c:v>
                </c:pt>
                <c:pt idx="50">
                  <c:v>15,40</c:v>
                </c:pt>
                <c:pt idx="51">
                  <c:v>157,73</c:v>
                </c:pt>
                <c:pt idx="52">
                  <c:v>56,47</c:v>
                </c:pt>
                <c:pt idx="53">
                  <c:v>1.633,72</c:v>
                </c:pt>
                <c:pt idx="54">
                  <c:v>2.407,44</c:v>
                </c:pt>
                <c:pt idx="55">
                  <c:v>4,12</c:v>
                </c:pt>
                <c:pt idx="56">
                  <c:v>839,22</c:v>
                </c:pt>
                <c:pt idx="57">
                  <c:v>1.596,53</c:v>
                </c:pt>
              </c:strCache>
            </c:strRef>
          </c:cat>
          <c:val>
            <c:numRef>
              <c:f>'2023 SPA settori'!$B$21:$AD$21</c:f>
              <c:numCache>
                <c:formatCode>#,##0.00</c:formatCode>
                <c:ptCount val="29"/>
                <c:pt idx="0">
                  <c:v>3655.35608</c:v>
                </c:pt>
                <c:pt idx="1">
                  <c:v>740.24132000000009</c:v>
                </c:pt>
                <c:pt idx="2">
                  <c:v>464.85903000000002</c:v>
                </c:pt>
                <c:pt idx="3">
                  <c:v>110.90272000000002</c:v>
                </c:pt>
                <c:pt idx="4">
                  <c:v>1242.1233499999998</c:v>
                </c:pt>
                <c:pt idx="5">
                  <c:v>81.803630000000013</c:v>
                </c:pt>
                <c:pt idx="6">
                  <c:v>328.69547000000006</c:v>
                </c:pt>
                <c:pt idx="7">
                  <c:v>448.42338999999993</c:v>
                </c:pt>
                <c:pt idx="8">
                  <c:v>243.00648999999999</c:v>
                </c:pt>
                <c:pt idx="9">
                  <c:v>3407.6742199999994</c:v>
                </c:pt>
                <c:pt idx="10">
                  <c:v>2351.1314600000005</c:v>
                </c:pt>
                <c:pt idx="11">
                  <c:v>254.41825999999998</c:v>
                </c:pt>
                <c:pt idx="12">
                  <c:v>166.12169999999998</c:v>
                </c:pt>
                <c:pt idx="13">
                  <c:v>305.09370000000001</c:v>
                </c:pt>
                <c:pt idx="14">
                  <c:v>16.351349999999996</c:v>
                </c:pt>
                <c:pt idx="15">
                  <c:v>976.22323999999992</c:v>
                </c:pt>
                <c:pt idx="16">
                  <c:v>8697.3431299999993</c:v>
                </c:pt>
                <c:pt idx="17">
                  <c:v>1113.3277600000001</c:v>
                </c:pt>
                <c:pt idx="18">
                  <c:v>1443.5125600000001</c:v>
                </c:pt>
                <c:pt idx="19">
                  <c:v>231.48883999999998</c:v>
                </c:pt>
                <c:pt idx="20">
                  <c:v>272.47109</c:v>
                </c:pt>
                <c:pt idx="21">
                  <c:v>15.39565</c:v>
                </c:pt>
                <c:pt idx="22">
                  <c:v>157.73331000000002</c:v>
                </c:pt>
                <c:pt idx="23">
                  <c:v>56.46743</c:v>
                </c:pt>
                <c:pt idx="24">
                  <c:v>1633.7202199999999</c:v>
                </c:pt>
                <c:pt idx="25">
                  <c:v>2407.4377800000002</c:v>
                </c:pt>
                <c:pt idx="26">
                  <c:v>4.1248100000000001</c:v>
                </c:pt>
                <c:pt idx="27">
                  <c:v>839.22372000000007</c:v>
                </c:pt>
                <c:pt idx="28">
                  <c:v>1596.5333999999998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F6E-B2F1-F2920FF68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8142368"/>
        <c:axId val="183122360"/>
      </c:barChart>
      <c:catAx>
        <c:axId val="22814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DecimaWE Rg" panose="02000000000000000000" pitchFamily="2" charset="0"/>
                <a:ea typeface="+mn-ea"/>
                <a:cs typeface="+mn-cs"/>
              </a:defRPr>
            </a:pPr>
            <a:endParaRPr lang="it-IT"/>
          </a:p>
        </c:txPr>
        <c:crossAx val="183122360"/>
        <c:crosses val="autoZero"/>
        <c:auto val="1"/>
        <c:lblAlgn val="ctr"/>
        <c:lblOffset val="100"/>
        <c:noMultiLvlLbl val="0"/>
      </c:catAx>
      <c:valAx>
        <c:axId val="18312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DecimaWE Rg" panose="02000000000000000000" pitchFamily="2" charset="0"/>
                <a:ea typeface="+mn-ea"/>
                <a:cs typeface="+mn-cs"/>
              </a:defRPr>
            </a:pPr>
            <a:endParaRPr lang="it-IT"/>
          </a:p>
        </c:txPr>
        <c:crossAx val="228142368"/>
        <c:crosses val="autoZero"/>
        <c:crossBetween val="between"/>
      </c:valAx>
      <c:spPr>
        <a:solidFill>
          <a:srgbClr val="FCF7E8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DecimaWE Rg" panose="02000000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564542</xdr:colOff>
      <xdr:row>4</xdr:row>
      <xdr:rowOff>1</xdr:rowOff>
    </xdr:from>
    <xdr:to>
      <xdr:col>10</xdr:col>
      <xdr:colOff>171449</xdr:colOff>
      <xdr:row>21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495300</xdr:colOff>
      <xdr:row>25</xdr:row>
      <xdr:rowOff>0</xdr:rowOff>
    </xdr:from>
    <xdr:to>
      <xdr:col>10</xdr:col>
      <xdr:colOff>487349</xdr:colOff>
      <xdr:row>40</xdr:row>
      <xdr:rowOff>115791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135173</xdr:rowOff>
    </xdr:from>
    <xdr:to>
      <xdr:col>6</xdr:col>
      <xdr:colOff>914399</xdr:colOff>
      <xdr:row>58</xdr:row>
      <xdr:rowOff>119270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abSelected="1" workbookViewId="0">
      <selection activeCell="A2" sqref="A2"/>
    </sheetView>
  </sheetViews>
  <sheetFormatPr defaultRowHeight="13.5" x14ac:dyDescent="0.25"/>
  <cols>
    <col min="1" max="1" width="56" bestFit="1" customWidth="1"/>
    <col min="2" max="2" width="12.42578125" bestFit="1" customWidth="1"/>
  </cols>
  <sheetData>
    <row r="1" spans="1:25" s="3" customFormat="1" ht="14.25" thickBot="1" x14ac:dyDescent="0.3">
      <c r="A1" s="1" t="s">
        <v>51</v>
      </c>
      <c r="B1" s="2" t="s">
        <v>0</v>
      </c>
    </row>
    <row r="2" spans="1:25" s="4" customFormat="1" ht="14.25" thickBot="1" x14ac:dyDescent="0.3"/>
    <row r="3" spans="1:25" x14ac:dyDescent="0.25">
      <c r="A3" s="5" t="s">
        <v>1</v>
      </c>
      <c r="B3" s="34">
        <v>3476.6277599999999</v>
      </c>
    </row>
    <row r="4" spans="1:25" x14ac:dyDescent="0.25">
      <c r="A4" s="6" t="s">
        <v>2</v>
      </c>
      <c r="B4" s="35">
        <v>5942.8022500000015</v>
      </c>
    </row>
    <row r="5" spans="1:25" x14ac:dyDescent="0.25">
      <c r="A5" s="6" t="s">
        <v>3</v>
      </c>
      <c r="B5" s="35">
        <v>11161.82375</v>
      </c>
    </row>
    <row r="6" spans="1:25" s="8" customFormat="1" x14ac:dyDescent="0.25">
      <c r="A6" s="7" t="s">
        <v>4</v>
      </c>
      <c r="B6" s="36">
        <v>10375.644049999999</v>
      </c>
    </row>
    <row r="7" spans="1:25" s="8" customFormat="1" x14ac:dyDescent="0.25">
      <c r="A7" s="7" t="s">
        <v>5</v>
      </c>
      <c r="B7" s="36">
        <v>786.17970000000003</v>
      </c>
    </row>
    <row r="8" spans="1:25" x14ac:dyDescent="0.25">
      <c r="A8" s="6" t="s">
        <v>44</v>
      </c>
      <c r="B8" s="35">
        <v>1839.7035899999998</v>
      </c>
    </row>
    <row r="9" spans="1:25" x14ac:dyDescent="0.25">
      <c r="A9" s="6" t="s">
        <v>6</v>
      </c>
      <c r="B9" s="35">
        <v>3196.8824100000002</v>
      </c>
    </row>
    <row r="10" spans="1:25" ht="14.25" thickBot="1" x14ac:dyDescent="0.3">
      <c r="A10" s="6" t="s">
        <v>7</v>
      </c>
      <c r="B10" s="35">
        <v>1312.6587299999997</v>
      </c>
    </row>
    <row r="11" spans="1:25" ht="14.25" thickBot="1" x14ac:dyDescent="0.3">
      <c r="A11" s="9" t="s">
        <v>8</v>
      </c>
      <c r="B11" s="37">
        <f>B3+B4+B5+B8+B9+B10</f>
        <v>26930.498490000002</v>
      </c>
    </row>
    <row r="12" spans="1:25" ht="14.25" thickBot="1" x14ac:dyDescent="0.3">
      <c r="A12" s="10"/>
      <c r="B12" s="29"/>
    </row>
    <row r="13" spans="1:25" x14ac:dyDescent="0.25">
      <c r="A13" s="11" t="s">
        <v>45</v>
      </c>
      <c r="B13" s="38">
        <v>903.61808000000008</v>
      </c>
    </row>
    <row r="14" spans="1:25" x14ac:dyDescent="0.25">
      <c r="A14" s="12" t="s">
        <v>46</v>
      </c>
      <c r="B14" s="39">
        <v>982.84694999999988</v>
      </c>
    </row>
    <row r="15" spans="1:25" x14ac:dyDescent="0.25">
      <c r="A15" s="12" t="s">
        <v>47</v>
      </c>
      <c r="B15" s="39">
        <v>511.38519000000002</v>
      </c>
    </row>
    <row r="16" spans="1:25" s="13" customFormat="1" x14ac:dyDescent="0.25">
      <c r="A16" s="12" t="s">
        <v>9</v>
      </c>
      <c r="B16" s="39">
        <v>2173.3559599999999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8" customFormat="1" x14ac:dyDescent="0.25">
      <c r="A17" s="14" t="s">
        <v>10</v>
      </c>
      <c r="B17" s="40">
        <v>815.03588999999988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8" customFormat="1" x14ac:dyDescent="0.25">
      <c r="A18" s="14" t="s">
        <v>11</v>
      </c>
      <c r="B18" s="40">
        <v>1358.3200699999998</v>
      </c>
    </row>
    <row r="19" spans="1:25" x14ac:dyDescent="0.25">
      <c r="A19" s="12" t="s">
        <v>48</v>
      </c>
      <c r="B19" s="39">
        <v>784.69912999999974</v>
      </c>
    </row>
    <row r="20" spans="1:25" x14ac:dyDescent="0.25">
      <c r="A20" s="12" t="s">
        <v>12</v>
      </c>
      <c r="B20" s="39">
        <v>955.69154999999989</v>
      </c>
    </row>
    <row r="21" spans="1:25" ht="14.25" thickBot="1" x14ac:dyDescent="0.3">
      <c r="A21" s="12" t="s">
        <v>13</v>
      </c>
      <c r="B21" s="39">
        <v>19.109759999999994</v>
      </c>
    </row>
    <row r="22" spans="1:25" ht="14.25" thickBot="1" x14ac:dyDescent="0.3">
      <c r="A22" s="15" t="s">
        <v>14</v>
      </c>
      <c r="B22" s="41">
        <f>B13+B14+B15+B16+B19+B20+B21</f>
        <v>6330.706619999999</v>
      </c>
    </row>
    <row r="23" spans="1:25" ht="14.25" thickBot="1" x14ac:dyDescent="0.3">
      <c r="A23" s="10"/>
      <c r="B23" s="29"/>
    </row>
    <row r="24" spans="1:25" ht="14.25" thickBot="1" x14ac:dyDescent="0.3">
      <c r="A24" s="16" t="s">
        <v>15</v>
      </c>
      <c r="B24" s="42">
        <f>B11+B22</f>
        <v>33261.205110000003</v>
      </c>
    </row>
    <row r="25" spans="1:25" x14ac:dyDescent="0.25">
      <c r="A25" s="17"/>
    </row>
    <row r="27" spans="1:25" x14ac:dyDescent="0.25">
      <c r="B27" s="43"/>
    </row>
    <row r="28" spans="1:25" x14ac:dyDescent="0.25">
      <c r="B28" s="4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3"/>
  <sheetViews>
    <sheetView zoomScale="160" zoomScaleNormal="160" workbookViewId="0">
      <selection activeCell="A2" sqref="A2"/>
    </sheetView>
  </sheetViews>
  <sheetFormatPr defaultRowHeight="13.5" x14ac:dyDescent="0.25"/>
  <cols>
    <col min="1" max="1" width="56" bestFit="1" customWidth="1"/>
    <col min="2" max="2" width="14.28515625" customWidth="1"/>
    <col min="3" max="3" width="7.5703125" customWidth="1"/>
    <col min="4" max="4" width="8.5703125" customWidth="1"/>
    <col min="5" max="5" width="7.5703125" customWidth="1"/>
    <col min="6" max="6" width="8.7109375" customWidth="1"/>
    <col min="7" max="7" width="10.28515625" customWidth="1"/>
    <col min="8" max="8" width="9.28515625" customWidth="1"/>
    <col min="9" max="9" width="7.7109375" bestFit="1" customWidth="1"/>
    <col min="10" max="10" width="13.85546875" customWidth="1"/>
    <col min="11" max="11" width="7.7109375" customWidth="1"/>
    <col min="12" max="12" width="13.28515625" customWidth="1"/>
    <col min="13" max="13" width="9.7109375" customWidth="1"/>
    <col min="14" max="14" width="8.42578125" customWidth="1"/>
    <col min="15" max="15" width="10.28515625" customWidth="1"/>
    <col min="16" max="16" width="12.140625" customWidth="1"/>
    <col min="17" max="17" width="6.42578125" customWidth="1"/>
    <col min="18" max="18" width="10.85546875" customWidth="1"/>
    <col min="19" max="19" width="7.5703125" bestFit="1" customWidth="1"/>
    <col min="20" max="20" width="7.7109375" bestFit="1" customWidth="1"/>
    <col min="21" max="21" width="14.7109375" bestFit="1" customWidth="1"/>
    <col min="22" max="22" width="9.85546875" customWidth="1"/>
    <col min="23" max="23" width="11.7109375" customWidth="1"/>
    <col min="24" max="24" width="7.42578125" customWidth="1"/>
    <col min="25" max="25" width="10" customWidth="1"/>
    <col min="26" max="26" width="9.85546875" customWidth="1"/>
    <col min="27" max="27" width="7.85546875" bestFit="1" customWidth="1"/>
    <col min="28" max="28" width="8.42578125" customWidth="1"/>
    <col min="29" max="29" width="10.5703125" customWidth="1"/>
    <col min="30" max="30" width="8.7109375" customWidth="1"/>
    <col min="31" max="31" width="33.5703125" customWidth="1"/>
  </cols>
  <sheetData>
    <row r="1" spans="1:30" s="45" customFormat="1" ht="54" x14ac:dyDescent="0.25">
      <c r="A1" s="44" t="s">
        <v>50</v>
      </c>
      <c r="B1" s="44" t="s">
        <v>16</v>
      </c>
      <c r="C1" s="44" t="s">
        <v>17</v>
      </c>
      <c r="D1" s="44" t="s">
        <v>18</v>
      </c>
      <c r="E1" s="44" t="s">
        <v>19</v>
      </c>
      <c r="F1" s="44" t="s">
        <v>20</v>
      </c>
      <c r="G1" s="44" t="s">
        <v>21</v>
      </c>
      <c r="H1" s="44" t="s">
        <v>22</v>
      </c>
      <c r="I1" s="44" t="s">
        <v>23</v>
      </c>
      <c r="J1" s="44" t="s">
        <v>24</v>
      </c>
      <c r="K1" s="44" t="s">
        <v>25</v>
      </c>
      <c r="L1" s="44" t="s">
        <v>49</v>
      </c>
      <c r="M1" s="44" t="s">
        <v>26</v>
      </c>
      <c r="N1" s="44" t="s">
        <v>27</v>
      </c>
      <c r="O1" s="44" t="s">
        <v>28</v>
      </c>
      <c r="P1" s="44" t="s">
        <v>29</v>
      </c>
      <c r="Q1" s="44" t="s">
        <v>30</v>
      </c>
      <c r="R1" s="44" t="s">
        <v>31</v>
      </c>
      <c r="S1" s="44" t="s">
        <v>32</v>
      </c>
      <c r="T1" s="44" t="s">
        <v>33</v>
      </c>
      <c r="U1" s="44" t="s">
        <v>34</v>
      </c>
      <c r="V1" s="44" t="s">
        <v>35</v>
      </c>
      <c r="W1" s="44" t="s">
        <v>36</v>
      </c>
      <c r="X1" s="44" t="s">
        <v>37</v>
      </c>
      <c r="Y1" s="44" t="s">
        <v>38</v>
      </c>
      <c r="Z1" s="44" t="s">
        <v>39</v>
      </c>
      <c r="AA1" s="44" t="s">
        <v>40</v>
      </c>
      <c r="AB1" s="44" t="s">
        <v>41</v>
      </c>
      <c r="AC1" s="44" t="s">
        <v>42</v>
      </c>
      <c r="AD1" s="44" t="s">
        <v>43</v>
      </c>
    </row>
    <row r="2" spans="1:30" x14ac:dyDescent="0.25">
      <c r="A2" s="18" t="s">
        <v>1</v>
      </c>
      <c r="B2" s="27">
        <v>360.08469000000002</v>
      </c>
      <c r="C2" s="27">
        <v>417.29934000000003</v>
      </c>
      <c r="D2" s="27">
        <v>260.64339000000001</v>
      </c>
      <c r="E2" s="27">
        <v>63.295739999999995</v>
      </c>
      <c r="F2" s="27">
        <v>724.12004000000002</v>
      </c>
      <c r="G2" s="27">
        <v>2.5802199999999997</v>
      </c>
      <c r="H2" s="27">
        <v>67.44859000000001</v>
      </c>
      <c r="I2" s="27">
        <v>41.641779999999997</v>
      </c>
      <c r="J2" s="27">
        <v>30.999499999999998</v>
      </c>
      <c r="K2" s="27">
        <v>805.47450000000003</v>
      </c>
      <c r="L2" s="27">
        <v>59.622820000000004</v>
      </c>
      <c r="M2" s="27">
        <v>26.658009999999997</v>
      </c>
      <c r="N2" s="27">
        <v>48.38064</v>
      </c>
      <c r="O2" s="27">
        <v>27.248720000000002</v>
      </c>
      <c r="P2" s="27">
        <v>1.1761199999999998</v>
      </c>
      <c r="Q2" s="27">
        <v>15.11548</v>
      </c>
      <c r="R2" s="27">
        <v>27.07977</v>
      </c>
      <c r="S2" s="27">
        <v>151.20392999999999</v>
      </c>
      <c r="T2" s="27">
        <v>80.240979999999993</v>
      </c>
      <c r="U2" s="27">
        <v>81.353830000000002</v>
      </c>
      <c r="V2" s="27">
        <v>19.593340000000001</v>
      </c>
      <c r="W2" s="27">
        <v>2.81908</v>
      </c>
      <c r="X2" s="27">
        <v>19.208729999999996</v>
      </c>
      <c r="Y2" s="27">
        <v>9.5446199999999983</v>
      </c>
      <c r="Z2" s="27">
        <v>32.075069999999997</v>
      </c>
      <c r="AA2" s="27">
        <v>52.334589999999999</v>
      </c>
      <c r="AB2" s="27">
        <v>0.63036999999999999</v>
      </c>
      <c r="AC2" s="27">
        <v>48.753870000000013</v>
      </c>
      <c r="AD2" s="27">
        <v>0</v>
      </c>
    </row>
    <row r="3" spans="1:30" x14ac:dyDescent="0.25">
      <c r="A3" s="18" t="s">
        <v>2</v>
      </c>
      <c r="B3" s="27">
        <v>293.47414000000003</v>
      </c>
      <c r="C3" s="27">
        <v>86.332030000000003</v>
      </c>
      <c r="D3" s="27">
        <v>87.074169999999995</v>
      </c>
      <c r="E3" s="27">
        <v>28.93817</v>
      </c>
      <c r="F3" s="27">
        <v>200.25779999999997</v>
      </c>
      <c r="G3" s="27">
        <v>1.4660900000000001</v>
      </c>
      <c r="H3" s="27">
        <v>65.637040000000013</v>
      </c>
      <c r="I3" s="27">
        <v>104.30407000000001</v>
      </c>
      <c r="J3" s="27">
        <v>32.508029999999998</v>
      </c>
      <c r="K3" s="27">
        <v>2165.2242299999994</v>
      </c>
      <c r="L3" s="27">
        <v>208.40695000000002</v>
      </c>
      <c r="M3" s="27">
        <v>144.31668999999997</v>
      </c>
      <c r="N3" s="27">
        <v>35.407130000000002</v>
      </c>
      <c r="O3" s="27">
        <v>237.85521</v>
      </c>
      <c r="P3" s="27">
        <v>8.0141899999999993</v>
      </c>
      <c r="Q3" s="27">
        <v>5.65341</v>
      </c>
      <c r="R3" s="27">
        <v>5.15184</v>
      </c>
      <c r="S3" s="27">
        <v>489.64232999999996</v>
      </c>
      <c r="T3" s="27">
        <v>211.72890000000001</v>
      </c>
      <c r="U3" s="27">
        <v>87.763139999999993</v>
      </c>
      <c r="V3" s="27">
        <v>48.657420000000009</v>
      </c>
      <c r="W3" s="27">
        <v>1.7380899999999999</v>
      </c>
      <c r="X3" s="27">
        <v>66.998750000000001</v>
      </c>
      <c r="Y3" s="27">
        <v>18.721040000000002</v>
      </c>
      <c r="Z3" s="27">
        <v>78.403890000000004</v>
      </c>
      <c r="AA3" s="27">
        <v>1156.9472499999999</v>
      </c>
      <c r="AB3" s="27">
        <v>2.3595700000000002</v>
      </c>
      <c r="AC3" s="27">
        <v>69.74524000000001</v>
      </c>
      <c r="AD3" s="27">
        <v>7.5439999999999993E-2</v>
      </c>
    </row>
    <row r="4" spans="1:30" x14ac:dyDescent="0.25">
      <c r="A4" s="18" t="s">
        <v>3</v>
      </c>
      <c r="B4" s="27">
        <v>165.72878</v>
      </c>
      <c r="C4" s="27">
        <v>0.92040999999999995</v>
      </c>
      <c r="D4" s="27">
        <v>11.33353</v>
      </c>
      <c r="E4" s="27">
        <v>1.98593</v>
      </c>
      <c r="F4" s="27">
        <v>91.043489999999991</v>
      </c>
      <c r="G4" s="27">
        <v>68.848230000000001</v>
      </c>
      <c r="H4" s="27">
        <v>53.810790000000004</v>
      </c>
      <c r="I4" s="27">
        <v>115.31283999999999</v>
      </c>
      <c r="J4" s="27">
        <v>0.98241999999999996</v>
      </c>
      <c r="K4" s="27">
        <v>23.584109999999995</v>
      </c>
      <c r="L4" s="27">
        <v>1779.9451800000002</v>
      </c>
      <c r="M4" s="27">
        <v>0.23876</v>
      </c>
      <c r="N4" s="27">
        <v>1.4393600000000002</v>
      </c>
      <c r="O4" s="27">
        <v>0.98816999999999999</v>
      </c>
      <c r="P4" s="27">
        <v>0.36009000000000002</v>
      </c>
      <c r="Q4" s="27">
        <v>378.30286999999998</v>
      </c>
      <c r="R4" s="27">
        <v>7804.2502100000002</v>
      </c>
      <c r="S4" s="27">
        <v>40.840600000000009</v>
      </c>
      <c r="T4" s="27">
        <v>10.77957</v>
      </c>
      <c r="U4" s="27">
        <v>9.2793399999999995</v>
      </c>
      <c r="V4" s="27">
        <v>23.095629999999996</v>
      </c>
      <c r="W4" s="27">
        <v>7.6301199999999998</v>
      </c>
      <c r="X4" s="27">
        <v>12.792999999999999</v>
      </c>
      <c r="Y4" s="27">
        <v>8.2991099999999989</v>
      </c>
      <c r="Z4" s="27">
        <v>14.761239999999997</v>
      </c>
      <c r="AA4" s="27">
        <v>414.26565000000005</v>
      </c>
      <c r="AB4" s="27">
        <v>0</v>
      </c>
      <c r="AC4" s="27">
        <v>120.96302</v>
      </c>
      <c r="AD4" s="27">
        <v>4.1299999999999996E-2</v>
      </c>
    </row>
    <row r="5" spans="1:30" s="8" customFormat="1" x14ac:dyDescent="0.25">
      <c r="A5" s="19" t="s">
        <v>4</v>
      </c>
      <c r="B5" s="28">
        <v>163.08010999999999</v>
      </c>
      <c r="C5" s="28">
        <v>0.92040999999999995</v>
      </c>
      <c r="D5" s="28">
        <v>3.2361300000000002</v>
      </c>
      <c r="E5" s="28">
        <v>1.9827300000000001</v>
      </c>
      <c r="F5" s="28">
        <v>77.50972999999999</v>
      </c>
      <c r="G5" s="28">
        <v>22.316710000000004</v>
      </c>
      <c r="H5" s="28">
        <v>25.843909999999997</v>
      </c>
      <c r="I5" s="28">
        <v>94.892179999999996</v>
      </c>
      <c r="J5" s="28">
        <v>0.78978999999999999</v>
      </c>
      <c r="K5" s="28">
        <v>23.540609999999997</v>
      </c>
      <c r="L5" s="28">
        <v>1769.61175</v>
      </c>
      <c r="M5" s="28">
        <v>9.9670000000000009E-2</v>
      </c>
      <c r="N5" s="28">
        <v>1.08449</v>
      </c>
      <c r="O5" s="28">
        <v>0.76345999999999992</v>
      </c>
      <c r="P5" s="28">
        <v>0.25849</v>
      </c>
      <c r="Q5" s="28">
        <v>363.20744999999999</v>
      </c>
      <c r="R5" s="28">
        <v>7802.6701900000007</v>
      </c>
      <c r="S5" s="28">
        <v>0.30898999999999999</v>
      </c>
      <c r="T5" s="28">
        <v>0.25255</v>
      </c>
      <c r="U5" s="28">
        <v>2.5413999999999999</v>
      </c>
      <c r="V5" s="28">
        <v>3.0938400000000001</v>
      </c>
      <c r="W5" s="28">
        <v>2.3888099999999999</v>
      </c>
      <c r="X5" s="28">
        <v>6.8199000000000005</v>
      </c>
      <c r="Y5" s="28">
        <v>2.1459099999999998</v>
      </c>
      <c r="Z5" s="28">
        <v>0.95367000000000002</v>
      </c>
      <c r="AA5" s="28">
        <v>2.6902999999999997</v>
      </c>
      <c r="AB5" s="28">
        <v>0</v>
      </c>
      <c r="AC5" s="28">
        <v>2.5995700000000004</v>
      </c>
      <c r="AD5" s="28">
        <v>4.1299999999999996E-2</v>
      </c>
    </row>
    <row r="6" spans="1:30" s="8" customFormat="1" x14ac:dyDescent="0.25">
      <c r="A6" s="19" t="s">
        <v>5</v>
      </c>
      <c r="B6" s="28">
        <v>2.6486700000000001</v>
      </c>
      <c r="C6" s="28">
        <v>0</v>
      </c>
      <c r="D6" s="28">
        <v>8.0974000000000004</v>
      </c>
      <c r="E6" s="28">
        <v>3.2000000000000002E-3</v>
      </c>
      <c r="F6" s="28">
        <v>13.533760000000001</v>
      </c>
      <c r="G6" s="28">
        <v>46.531519999999993</v>
      </c>
      <c r="H6" s="28">
        <v>27.96688</v>
      </c>
      <c r="I6" s="28">
        <v>20.420660000000002</v>
      </c>
      <c r="J6" s="28">
        <v>0.19263000000000002</v>
      </c>
      <c r="K6" s="28">
        <v>4.3499999999999997E-2</v>
      </c>
      <c r="L6" s="28">
        <v>10.33343</v>
      </c>
      <c r="M6" s="28">
        <v>0.13908999999999999</v>
      </c>
      <c r="N6" s="28">
        <v>0.35487000000000002</v>
      </c>
      <c r="O6" s="28">
        <v>0.22471000000000002</v>
      </c>
      <c r="P6" s="28">
        <v>0.1016</v>
      </c>
      <c r="Q6" s="28">
        <v>15.095420000000001</v>
      </c>
      <c r="R6" s="28">
        <v>1.58002</v>
      </c>
      <c r="S6" s="28">
        <v>40.531610000000001</v>
      </c>
      <c r="T6" s="28">
        <v>10.52702</v>
      </c>
      <c r="U6" s="28">
        <v>6.73794</v>
      </c>
      <c r="V6" s="28">
        <v>20.00179</v>
      </c>
      <c r="W6" s="28">
        <v>5.2413099999999995</v>
      </c>
      <c r="X6" s="28">
        <v>5.9731000000000005</v>
      </c>
      <c r="Y6" s="28">
        <v>6.1531999999999991</v>
      </c>
      <c r="Z6" s="28">
        <v>13.80757</v>
      </c>
      <c r="AA6" s="28">
        <v>411.57535000000001</v>
      </c>
      <c r="AB6" s="28">
        <v>0</v>
      </c>
      <c r="AC6" s="28">
        <v>118.36345</v>
      </c>
      <c r="AD6" s="28">
        <v>0</v>
      </c>
    </row>
    <row r="7" spans="1:30" x14ac:dyDescent="0.25">
      <c r="A7" s="18" t="s">
        <v>44</v>
      </c>
      <c r="B7" s="27">
        <v>15.022639999999999</v>
      </c>
      <c r="C7" s="27">
        <v>0</v>
      </c>
      <c r="D7" s="27">
        <v>8.3569999999999992E-2</v>
      </c>
      <c r="E7" s="27">
        <v>7.5010000000000007E-2</v>
      </c>
      <c r="F7" s="27">
        <v>4.1669300000000007</v>
      </c>
      <c r="G7" s="27">
        <v>4.0999999999999999E-4</v>
      </c>
      <c r="H7" s="27">
        <v>0.80969000000000002</v>
      </c>
      <c r="I7" s="27">
        <v>3.8058000000000001</v>
      </c>
      <c r="J7" s="27">
        <v>0.30886999999999998</v>
      </c>
      <c r="K7" s="27">
        <v>0.3755</v>
      </c>
      <c r="L7" s="27">
        <v>0.77973000000000003</v>
      </c>
      <c r="M7" s="27">
        <v>8.8843199999999989</v>
      </c>
      <c r="N7" s="27">
        <v>1.3889</v>
      </c>
      <c r="O7" s="27">
        <v>2.08982</v>
      </c>
      <c r="P7" s="27">
        <v>0.53459000000000001</v>
      </c>
      <c r="Q7" s="27">
        <v>0.16592999999999999</v>
      </c>
      <c r="R7" s="27">
        <v>1.2139200000000001</v>
      </c>
      <c r="S7" s="27">
        <v>5.0109399999999997</v>
      </c>
      <c r="T7" s="27">
        <v>6.1130800000000001</v>
      </c>
      <c r="U7" s="27">
        <v>0</v>
      </c>
      <c r="V7" s="27">
        <v>1.6050000000000002E-2</v>
      </c>
      <c r="W7" s="27">
        <v>0</v>
      </c>
      <c r="X7" s="27">
        <v>0.15156999999999998</v>
      </c>
      <c r="Y7" s="27">
        <v>0.11681</v>
      </c>
      <c r="Z7" s="27">
        <v>1.4737999999999998</v>
      </c>
      <c r="AA7" s="27">
        <v>27.576439999999995</v>
      </c>
      <c r="AB7" s="27">
        <v>0</v>
      </c>
      <c r="AC7" s="27">
        <v>171.86241000000001</v>
      </c>
      <c r="AD7" s="27">
        <v>1587.6768599999998</v>
      </c>
    </row>
    <row r="8" spans="1:30" x14ac:dyDescent="0.25">
      <c r="A8" s="18" t="s">
        <v>6</v>
      </c>
      <c r="B8" s="27">
        <v>2620.7787799999996</v>
      </c>
      <c r="C8" s="27">
        <v>7.9621400000000007</v>
      </c>
      <c r="D8" s="27">
        <v>3.3691499999999994</v>
      </c>
      <c r="E8" s="27">
        <v>1.14E-3</v>
      </c>
      <c r="F8" s="27">
        <v>3.5805199999999999</v>
      </c>
      <c r="G8" s="27">
        <v>0</v>
      </c>
      <c r="H8" s="27">
        <v>1.7356699999999998</v>
      </c>
      <c r="I8" s="27">
        <v>44.88879</v>
      </c>
      <c r="J8" s="27">
        <v>3.1300000000000001E-2</v>
      </c>
      <c r="K8" s="27">
        <v>0.54901</v>
      </c>
      <c r="L8" s="27">
        <v>9.5222400000000018</v>
      </c>
      <c r="M8" s="27">
        <v>9.8499999999999994E-3</v>
      </c>
      <c r="N8" s="27">
        <v>4.6329999999999996E-2</v>
      </c>
      <c r="O8" s="27">
        <v>0.10113</v>
      </c>
      <c r="P8" s="27">
        <v>4.6450000000000005E-2</v>
      </c>
      <c r="Q8" s="27">
        <v>479.66020999999995</v>
      </c>
      <c r="R8" s="27">
        <v>19.105349999999998</v>
      </c>
      <c r="S8" s="27">
        <v>0</v>
      </c>
      <c r="T8" s="27">
        <v>2.8230000000000005E-2</v>
      </c>
      <c r="U8" s="27">
        <v>0</v>
      </c>
      <c r="V8" s="27">
        <v>8.3269999999999997E-2</v>
      </c>
      <c r="W8" s="27">
        <v>3.3549999999999996E-2</v>
      </c>
      <c r="X8" s="27">
        <v>1.4399999999999999E-3</v>
      </c>
      <c r="Y8" s="27">
        <v>4.1169999999999998E-2</v>
      </c>
      <c r="Z8" s="27">
        <v>0</v>
      </c>
      <c r="AA8" s="27">
        <v>0</v>
      </c>
      <c r="AB8" s="27">
        <v>0</v>
      </c>
      <c r="AC8" s="27">
        <v>4.2594699999999994</v>
      </c>
      <c r="AD8" s="27">
        <v>1.04722</v>
      </c>
    </row>
    <row r="9" spans="1:30" x14ac:dyDescent="0.25">
      <c r="A9" s="18" t="s">
        <v>7</v>
      </c>
      <c r="B9" s="27">
        <v>80.348730000000018</v>
      </c>
      <c r="C9" s="27">
        <v>38.347250000000003</v>
      </c>
      <c r="D9" s="27">
        <v>26.458950000000002</v>
      </c>
      <c r="E9" s="27">
        <v>6.2593300000000003</v>
      </c>
      <c r="F9" s="27">
        <v>71.267240000000001</v>
      </c>
      <c r="G9" s="27">
        <v>0.31225000000000003</v>
      </c>
      <c r="H9" s="27">
        <v>10.082139999999999</v>
      </c>
      <c r="I9" s="27">
        <v>4.5471199999999987</v>
      </c>
      <c r="J9" s="27">
        <v>10.52683</v>
      </c>
      <c r="K9" s="27">
        <v>261.33226000000002</v>
      </c>
      <c r="L9" s="27">
        <v>14.439640000000001</v>
      </c>
      <c r="M9" s="27">
        <v>8.2149300000000007</v>
      </c>
      <c r="N9" s="27">
        <v>4.5239799999999999</v>
      </c>
      <c r="O9" s="27">
        <v>7.9293000000000005</v>
      </c>
      <c r="P9" s="27">
        <v>0.22897999999999999</v>
      </c>
      <c r="Q9" s="27">
        <v>6.9616000000000007</v>
      </c>
      <c r="R9" s="27">
        <v>140.06545</v>
      </c>
      <c r="S9" s="27">
        <v>26.961449999999999</v>
      </c>
      <c r="T9" s="27">
        <v>179.73455999999999</v>
      </c>
      <c r="U9" s="27">
        <v>20.974160000000001</v>
      </c>
      <c r="V9" s="27">
        <v>3.1102600000000002</v>
      </c>
      <c r="W9" s="27">
        <v>0.32367000000000001</v>
      </c>
      <c r="X9" s="27">
        <v>2.0755400000000002</v>
      </c>
      <c r="Y9" s="27">
        <v>3.0763000000000003</v>
      </c>
      <c r="Z9" s="27">
        <v>202.70368000000005</v>
      </c>
      <c r="AA9" s="27">
        <v>135.48455999999999</v>
      </c>
      <c r="AB9" s="27">
        <v>0.46729000000000004</v>
      </c>
      <c r="AC9" s="27">
        <v>44.23091999999999</v>
      </c>
      <c r="AD9" s="27">
        <v>1.6703599999999998</v>
      </c>
    </row>
    <row r="10" spans="1:30" x14ac:dyDescent="0.25">
      <c r="A10" s="22" t="s">
        <v>8</v>
      </c>
      <c r="B10" s="30">
        <f t="shared" ref="B10:AD10" si="0">B2+B3+B4+B7+B8+B9</f>
        <v>3535.4377599999998</v>
      </c>
      <c r="C10" s="30">
        <f t="shared" si="0"/>
        <v>550.86117000000013</v>
      </c>
      <c r="D10" s="30">
        <f t="shared" si="0"/>
        <v>388.96276</v>
      </c>
      <c r="E10" s="30">
        <f t="shared" si="0"/>
        <v>100.55532000000001</v>
      </c>
      <c r="F10" s="30">
        <f t="shared" si="0"/>
        <v>1094.4360199999999</v>
      </c>
      <c r="G10" s="30">
        <f t="shared" si="0"/>
        <v>73.207200000000014</v>
      </c>
      <c r="H10" s="30">
        <f t="shared" si="0"/>
        <v>199.52392000000003</v>
      </c>
      <c r="I10" s="30">
        <f t="shared" si="0"/>
        <v>314.50039999999996</v>
      </c>
      <c r="J10" s="30">
        <f t="shared" si="0"/>
        <v>75.356949999999998</v>
      </c>
      <c r="K10" s="30">
        <f t="shared" si="0"/>
        <v>3256.5396099999994</v>
      </c>
      <c r="L10" s="30">
        <f t="shared" si="0"/>
        <v>2072.7165600000003</v>
      </c>
      <c r="M10" s="30">
        <f t="shared" si="0"/>
        <v>188.32255999999998</v>
      </c>
      <c r="N10" s="30">
        <f t="shared" si="0"/>
        <v>91.186339999999987</v>
      </c>
      <c r="O10" s="30">
        <f t="shared" si="0"/>
        <v>276.21235000000001</v>
      </c>
      <c r="P10" s="30">
        <f t="shared" si="0"/>
        <v>10.360419999999998</v>
      </c>
      <c r="Q10" s="30">
        <f t="shared" si="0"/>
        <v>885.85949999999991</v>
      </c>
      <c r="R10" s="30">
        <f t="shared" si="0"/>
        <v>7996.86654</v>
      </c>
      <c r="S10" s="30">
        <f t="shared" si="0"/>
        <v>713.65924999999993</v>
      </c>
      <c r="T10" s="30">
        <f t="shared" si="0"/>
        <v>488.62531999999999</v>
      </c>
      <c r="U10" s="30">
        <f t="shared" si="0"/>
        <v>199.37046999999998</v>
      </c>
      <c r="V10" s="30">
        <f t="shared" si="0"/>
        <v>94.555970000000016</v>
      </c>
      <c r="W10" s="30">
        <f t="shared" si="0"/>
        <v>12.544510000000001</v>
      </c>
      <c r="X10" s="30">
        <f t="shared" si="0"/>
        <v>101.22903000000002</v>
      </c>
      <c r="Y10" s="30">
        <f t="shared" si="0"/>
        <v>39.799050000000001</v>
      </c>
      <c r="Z10" s="30">
        <f t="shared" si="0"/>
        <v>329.41768000000002</v>
      </c>
      <c r="AA10" s="30">
        <f t="shared" si="0"/>
        <v>1786.6084900000001</v>
      </c>
      <c r="AB10" s="30">
        <f t="shared" si="0"/>
        <v>3.4572300000000005</v>
      </c>
      <c r="AC10" s="30">
        <f t="shared" si="0"/>
        <v>459.81493000000006</v>
      </c>
      <c r="AD10" s="30">
        <f t="shared" si="0"/>
        <v>1590.5111799999997</v>
      </c>
    </row>
    <row r="11" spans="1:30" x14ac:dyDescent="0.25">
      <c r="A11" s="18" t="s">
        <v>45</v>
      </c>
      <c r="B11" s="27">
        <v>68.566290000000009</v>
      </c>
      <c r="C11" s="27">
        <v>4.2178900000000006</v>
      </c>
      <c r="D11" s="27">
        <v>14.822709999999999</v>
      </c>
      <c r="E11" s="27">
        <v>2.91567</v>
      </c>
      <c r="F11" s="27">
        <v>94.115769999999983</v>
      </c>
      <c r="G11" s="27">
        <v>0</v>
      </c>
      <c r="H11" s="27">
        <v>5.0174500000000002</v>
      </c>
      <c r="I11" s="27">
        <v>64.19610999999999</v>
      </c>
      <c r="J11" s="27">
        <v>38.851980000000005</v>
      </c>
      <c r="K11" s="27">
        <v>106.16587999999999</v>
      </c>
      <c r="L11" s="27">
        <v>13.23926</v>
      </c>
      <c r="M11" s="27">
        <v>14.565689999999998</v>
      </c>
      <c r="N11" s="27">
        <v>36.303570000000001</v>
      </c>
      <c r="O11" s="27">
        <v>5.7785200000000003</v>
      </c>
      <c r="P11" s="27">
        <v>5.6307299999999998</v>
      </c>
      <c r="Q11" s="27">
        <v>0.90009000000000006</v>
      </c>
      <c r="R11" s="27">
        <v>6.4655299999999993</v>
      </c>
      <c r="S11" s="27">
        <v>270.75556</v>
      </c>
      <c r="T11" s="27">
        <v>116.79615000000001</v>
      </c>
      <c r="U11" s="27">
        <v>0.53764000000000001</v>
      </c>
      <c r="V11" s="27">
        <v>5.11137</v>
      </c>
      <c r="W11" s="27">
        <v>0.47740000000000005</v>
      </c>
      <c r="X11" s="27">
        <v>9.8818099999999998</v>
      </c>
      <c r="Y11" s="27">
        <v>0.67962999999999996</v>
      </c>
      <c r="Z11" s="27">
        <v>8.1453000000000007</v>
      </c>
      <c r="AA11" s="27">
        <v>9.0809700000000007</v>
      </c>
      <c r="AB11" s="27">
        <v>6.2729999999999994E-2</v>
      </c>
      <c r="AC11" s="27">
        <v>0.33638000000000007</v>
      </c>
      <c r="AD11" s="27">
        <v>0</v>
      </c>
    </row>
    <row r="12" spans="1:30" x14ac:dyDescent="0.25">
      <c r="A12" s="18" t="s">
        <v>46</v>
      </c>
      <c r="B12" s="27">
        <v>33.814970000000002</v>
      </c>
      <c r="C12" s="27">
        <v>185.16219000000001</v>
      </c>
      <c r="D12" s="27">
        <v>30.883929999999999</v>
      </c>
      <c r="E12" s="27">
        <v>7.4317299999999999</v>
      </c>
      <c r="F12" s="27">
        <v>42.67765</v>
      </c>
      <c r="G12" s="27">
        <v>4.6729999999999994E-2</v>
      </c>
      <c r="H12" s="27">
        <v>58.537129999999998</v>
      </c>
      <c r="I12" s="27">
        <v>18.115580000000001</v>
      </c>
      <c r="J12" s="27">
        <v>21.630060000000004</v>
      </c>
      <c r="K12" s="27">
        <v>44.228919999999995</v>
      </c>
      <c r="L12" s="27">
        <v>2.3693499999999998</v>
      </c>
      <c r="M12" s="27">
        <v>47.80303</v>
      </c>
      <c r="N12" s="27">
        <v>8.5456399999999988</v>
      </c>
      <c r="O12" s="27">
        <v>18.336760000000002</v>
      </c>
      <c r="P12" s="27">
        <v>0.16858999999999999</v>
      </c>
      <c r="Q12" s="27">
        <v>0.82731999999999994</v>
      </c>
      <c r="R12" s="27">
        <v>2.3549899999999999</v>
      </c>
      <c r="S12" s="27">
        <v>49.934269999999998</v>
      </c>
      <c r="T12" s="27">
        <v>95.561189999999996</v>
      </c>
      <c r="U12" s="27">
        <v>18.835450000000002</v>
      </c>
      <c r="V12" s="27">
        <v>3.4119600000000001</v>
      </c>
      <c r="W12" s="27">
        <v>0.15628</v>
      </c>
      <c r="X12" s="27">
        <v>13.24996</v>
      </c>
      <c r="Y12" s="27">
        <v>4.19536</v>
      </c>
      <c r="Z12" s="27">
        <v>18.12218</v>
      </c>
      <c r="AA12" s="27">
        <v>243.64311000000001</v>
      </c>
      <c r="AB12" s="27">
        <v>0.56234000000000006</v>
      </c>
      <c r="AC12" s="27">
        <v>12.233489999999998</v>
      </c>
      <c r="AD12" s="27">
        <v>6.79E-3</v>
      </c>
    </row>
    <row r="13" spans="1:30" x14ac:dyDescent="0.25">
      <c r="A13" s="18" t="s">
        <v>47</v>
      </c>
      <c r="B13" s="27">
        <v>2.8160000000000001E-2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42.228549999999998</v>
      </c>
      <c r="I13" s="27">
        <v>0.44026999999999999</v>
      </c>
      <c r="J13" s="27">
        <v>1.70102</v>
      </c>
      <c r="K13" s="27">
        <v>3.46E-3</v>
      </c>
      <c r="L13" s="27">
        <v>50.902070000000002</v>
      </c>
      <c r="M13" s="27">
        <v>0</v>
      </c>
      <c r="N13" s="27">
        <v>0.03</v>
      </c>
      <c r="O13" s="27">
        <v>1.97641</v>
      </c>
      <c r="P13" s="27">
        <v>0</v>
      </c>
      <c r="Q13" s="27">
        <v>36.486739999999998</v>
      </c>
      <c r="R13" s="27">
        <v>266.91007999999999</v>
      </c>
      <c r="S13" s="27">
        <v>17.334669999999999</v>
      </c>
      <c r="T13" s="27">
        <v>7.0499999999999993E-2</v>
      </c>
      <c r="U13" s="27">
        <v>0.86580999999999997</v>
      </c>
      <c r="V13" s="27">
        <v>0</v>
      </c>
      <c r="W13" s="27">
        <v>0</v>
      </c>
      <c r="X13" s="27">
        <v>3.8210000000000002</v>
      </c>
      <c r="Y13" s="27">
        <v>2.163E-2</v>
      </c>
      <c r="Z13" s="27">
        <v>5.7712599999999998</v>
      </c>
      <c r="AA13" s="27">
        <v>1.60677</v>
      </c>
      <c r="AB13" s="27">
        <v>0</v>
      </c>
      <c r="AC13" s="27">
        <v>81.186789999999988</v>
      </c>
      <c r="AD13" s="27">
        <v>0</v>
      </c>
    </row>
    <row r="14" spans="1:30" s="13" customFormat="1" x14ac:dyDescent="0.25">
      <c r="A14" s="23" t="s">
        <v>9</v>
      </c>
      <c r="B14" s="31">
        <v>8.197029999999998</v>
      </c>
      <c r="C14" s="31">
        <v>7.0000000000000007E-5</v>
      </c>
      <c r="D14" s="31">
        <v>30.087230000000002</v>
      </c>
      <c r="E14" s="31">
        <v>0</v>
      </c>
      <c r="F14" s="31">
        <v>8.4207299999999989</v>
      </c>
      <c r="G14" s="31">
        <v>8.5497000000000014</v>
      </c>
      <c r="H14" s="31">
        <v>21.875989999999998</v>
      </c>
      <c r="I14" s="31">
        <v>43.672150000000002</v>
      </c>
      <c r="J14" s="31">
        <v>102.71999999999998</v>
      </c>
      <c r="K14" s="31">
        <v>0.11918000000000001</v>
      </c>
      <c r="L14" s="31">
        <v>168.86686</v>
      </c>
      <c r="M14" s="31">
        <v>1.7327900000000001</v>
      </c>
      <c r="N14" s="31">
        <v>28.9132</v>
      </c>
      <c r="O14" s="31">
        <v>0.56019999999999992</v>
      </c>
      <c r="P14" s="31">
        <v>0.17743999999999999</v>
      </c>
      <c r="Q14" s="31">
        <v>39.740099999999998</v>
      </c>
      <c r="R14" s="31">
        <v>333.96728999999999</v>
      </c>
      <c r="S14" s="31">
        <v>9.2482399999999991</v>
      </c>
      <c r="T14" s="31">
        <v>3.8681999999999999</v>
      </c>
      <c r="U14" s="31">
        <v>2.6966999999999999</v>
      </c>
      <c r="V14" s="31">
        <v>14.160740000000001</v>
      </c>
      <c r="W14" s="31">
        <v>2.21746</v>
      </c>
      <c r="X14" s="31">
        <v>10.451000000000001</v>
      </c>
      <c r="Y14" s="31">
        <v>10.77544</v>
      </c>
      <c r="Z14" s="31">
        <v>947.59422999999992</v>
      </c>
      <c r="AA14" s="31">
        <v>348.28775999999999</v>
      </c>
      <c r="AB14" s="31">
        <v>4.2509999999999999E-2</v>
      </c>
      <c r="AC14" s="31">
        <v>26.413720000000001</v>
      </c>
      <c r="AD14" s="31">
        <v>0</v>
      </c>
    </row>
    <row r="15" spans="1:30" s="8" customFormat="1" x14ac:dyDescent="0.25">
      <c r="A15" s="19" t="s">
        <v>10</v>
      </c>
      <c r="B15" s="28">
        <v>8.1755300000000002</v>
      </c>
      <c r="C15" s="28">
        <v>7.0000000000000007E-5</v>
      </c>
      <c r="D15" s="28">
        <v>1.79159</v>
      </c>
      <c r="E15" s="28">
        <v>0</v>
      </c>
      <c r="F15" s="28">
        <v>8.1014299999999988</v>
      </c>
      <c r="G15" s="28">
        <v>4.2390299999999996</v>
      </c>
      <c r="H15" s="28">
        <v>0.78821000000000008</v>
      </c>
      <c r="I15" s="28">
        <v>35.593520000000005</v>
      </c>
      <c r="J15" s="28">
        <v>85.662869999999984</v>
      </c>
      <c r="K15" s="28">
        <v>0.11918000000000001</v>
      </c>
      <c r="L15" s="28">
        <v>168.22431</v>
      </c>
      <c r="M15" s="28">
        <v>1.2225999999999999</v>
      </c>
      <c r="N15" s="28">
        <v>0.64007999999999998</v>
      </c>
      <c r="O15" s="28">
        <v>0.55338999999999994</v>
      </c>
      <c r="P15" s="28">
        <v>0.1275</v>
      </c>
      <c r="Q15" s="28">
        <v>38.755789999999998</v>
      </c>
      <c r="R15" s="28">
        <v>333.96728999999999</v>
      </c>
      <c r="S15" s="28">
        <v>6.8513199999999994</v>
      </c>
      <c r="T15" s="28">
        <v>3.3953099999999998</v>
      </c>
      <c r="U15" s="28">
        <v>1.6019600000000001</v>
      </c>
      <c r="V15" s="28">
        <v>9.9170000000000008E-2</v>
      </c>
      <c r="W15" s="28">
        <v>5.0849999999999999E-2</v>
      </c>
      <c r="X15" s="28">
        <v>2.0113799999999999</v>
      </c>
      <c r="Y15" s="28">
        <v>1.0288299999999999</v>
      </c>
      <c r="Z15" s="28">
        <v>0.53683000000000003</v>
      </c>
      <c r="AA15" s="28">
        <v>105.85784000000001</v>
      </c>
      <c r="AB15" s="28">
        <v>4.2509999999999999E-2</v>
      </c>
      <c r="AC15" s="28">
        <v>5.5975000000000001</v>
      </c>
      <c r="AD15" s="28">
        <v>0</v>
      </c>
    </row>
    <row r="16" spans="1:30" s="8" customFormat="1" x14ac:dyDescent="0.25">
      <c r="A16" s="19" t="s">
        <v>11</v>
      </c>
      <c r="B16" s="28">
        <v>2.1499999999999998E-2</v>
      </c>
      <c r="C16" s="28">
        <v>0</v>
      </c>
      <c r="D16" s="28">
        <v>28.295640000000002</v>
      </c>
      <c r="E16" s="28">
        <v>0</v>
      </c>
      <c r="F16" s="28">
        <v>0.31930000000000003</v>
      </c>
      <c r="G16" s="28">
        <v>4.31067</v>
      </c>
      <c r="H16" s="28">
        <v>21.087779999999999</v>
      </c>
      <c r="I16" s="28">
        <v>8.0786300000000004</v>
      </c>
      <c r="J16" s="28">
        <v>17.057129999999997</v>
      </c>
      <c r="K16" s="28">
        <v>0</v>
      </c>
      <c r="L16" s="28">
        <v>0.64254999999999995</v>
      </c>
      <c r="M16" s="28">
        <v>0.51019000000000003</v>
      </c>
      <c r="N16" s="28">
        <v>28.273120000000002</v>
      </c>
      <c r="O16" s="28">
        <v>6.8099999999999992E-3</v>
      </c>
      <c r="P16" s="28">
        <v>4.9939999999999998E-2</v>
      </c>
      <c r="Q16" s="28">
        <v>0.98430999999999991</v>
      </c>
      <c r="R16" s="28">
        <v>0</v>
      </c>
      <c r="S16" s="28">
        <v>2.3969200000000002</v>
      </c>
      <c r="T16" s="28">
        <v>0.47288999999999998</v>
      </c>
      <c r="U16" s="28">
        <v>1.09474</v>
      </c>
      <c r="V16" s="28">
        <v>14.06157</v>
      </c>
      <c r="W16" s="28">
        <v>2.1666099999999999</v>
      </c>
      <c r="X16" s="28">
        <v>8.4396199999999997</v>
      </c>
      <c r="Y16" s="28">
        <v>9.7466100000000004</v>
      </c>
      <c r="Z16" s="28">
        <v>947.05740000000003</v>
      </c>
      <c r="AA16" s="28">
        <v>242.42991999999998</v>
      </c>
      <c r="AB16" s="28">
        <v>0</v>
      </c>
      <c r="AC16" s="28">
        <v>20.816220000000001</v>
      </c>
      <c r="AD16" s="28">
        <v>0</v>
      </c>
    </row>
    <row r="17" spans="1:31" x14ac:dyDescent="0.25">
      <c r="A17" s="18" t="s">
        <v>48</v>
      </c>
      <c r="B17" s="27">
        <v>3.6841900000000001</v>
      </c>
      <c r="C17" s="27">
        <v>0</v>
      </c>
      <c r="D17" s="27">
        <v>0</v>
      </c>
      <c r="E17" s="27">
        <v>0</v>
      </c>
      <c r="F17" s="27">
        <v>0.13922999999999999</v>
      </c>
      <c r="G17" s="27">
        <v>0</v>
      </c>
      <c r="H17" s="27">
        <v>0.11411</v>
      </c>
      <c r="I17" s="27">
        <v>9.7200000000000012E-3</v>
      </c>
      <c r="J17" s="27">
        <v>0</v>
      </c>
      <c r="K17" s="27">
        <v>0</v>
      </c>
      <c r="L17" s="27">
        <v>0</v>
      </c>
      <c r="M17" s="27">
        <v>0.60863999999999996</v>
      </c>
      <c r="N17" s="27">
        <v>1.2510000000000002E-2</v>
      </c>
      <c r="O17" s="27">
        <v>1.26871</v>
      </c>
      <c r="P17" s="27">
        <v>0</v>
      </c>
      <c r="Q17" s="27">
        <v>0</v>
      </c>
      <c r="R17" s="27">
        <v>0</v>
      </c>
      <c r="S17" s="27">
        <v>16.412590000000002</v>
      </c>
      <c r="T17" s="27">
        <v>597.56691000000001</v>
      </c>
      <c r="U17" s="27">
        <v>0.37439999999999996</v>
      </c>
      <c r="V17" s="27">
        <v>0</v>
      </c>
      <c r="W17" s="27">
        <v>0</v>
      </c>
      <c r="X17" s="27">
        <v>1.3940200000000003</v>
      </c>
      <c r="Y17" s="27">
        <v>0.88602000000000003</v>
      </c>
      <c r="Z17" s="27">
        <v>116.06649999999999</v>
      </c>
      <c r="AA17" s="27">
        <v>6.6009200000000003</v>
      </c>
      <c r="AB17" s="27">
        <v>0</v>
      </c>
      <c r="AC17" s="27">
        <v>39.560660000000006</v>
      </c>
      <c r="AD17" s="27">
        <v>0</v>
      </c>
    </row>
    <row r="18" spans="1:31" x14ac:dyDescent="0.25">
      <c r="A18" s="18" t="s">
        <v>12</v>
      </c>
      <c r="B18" s="27">
        <v>2.73387</v>
      </c>
      <c r="C18" s="27">
        <v>0</v>
      </c>
      <c r="D18" s="27">
        <v>0</v>
      </c>
      <c r="E18" s="27">
        <v>0</v>
      </c>
      <c r="F18" s="27">
        <v>1.73241</v>
      </c>
      <c r="G18" s="27">
        <v>0</v>
      </c>
      <c r="H18" s="27">
        <v>1.3569100000000001</v>
      </c>
      <c r="I18" s="27">
        <v>6.2518900000000004</v>
      </c>
      <c r="J18" s="27">
        <v>0.40817000000000003</v>
      </c>
      <c r="K18" s="27">
        <v>5.8749999999999997E-2</v>
      </c>
      <c r="L18" s="27">
        <v>42.120220000000003</v>
      </c>
      <c r="M18" s="27">
        <v>1.3836600000000001</v>
      </c>
      <c r="N18" s="27">
        <v>0.12064</v>
      </c>
      <c r="O18" s="27">
        <v>0.91074999999999995</v>
      </c>
      <c r="P18" s="27">
        <v>0</v>
      </c>
      <c r="Q18" s="27">
        <v>12.40949</v>
      </c>
      <c r="R18" s="27">
        <v>90.778700000000001</v>
      </c>
      <c r="S18" s="27">
        <v>35.853619999999999</v>
      </c>
      <c r="T18" s="27">
        <v>132.08166999999997</v>
      </c>
      <c r="U18" s="27">
        <v>8.80837</v>
      </c>
      <c r="V18" s="27">
        <v>155.10531</v>
      </c>
      <c r="W18" s="27">
        <v>0</v>
      </c>
      <c r="X18" s="27">
        <v>17.58239</v>
      </c>
      <c r="Y18" s="27">
        <v>0.1103</v>
      </c>
      <c r="Z18" s="27">
        <v>208.59946000000002</v>
      </c>
      <c r="AA18" s="27">
        <v>11.596819999999999</v>
      </c>
      <c r="AB18" s="27">
        <v>0</v>
      </c>
      <c r="AC18" s="27">
        <v>219.67687000000001</v>
      </c>
      <c r="AD18" s="27">
        <v>6.0112800000000002</v>
      </c>
    </row>
    <row r="19" spans="1:31" x14ac:dyDescent="0.25">
      <c r="A19" s="18" t="s">
        <v>13</v>
      </c>
      <c r="B19" s="27">
        <v>2.8938100000000002</v>
      </c>
      <c r="C19" s="27">
        <v>0</v>
      </c>
      <c r="D19" s="27">
        <v>0.1024</v>
      </c>
      <c r="E19" s="27">
        <v>0</v>
      </c>
      <c r="F19" s="27">
        <v>0.60153999999999996</v>
      </c>
      <c r="G19" s="27">
        <v>0</v>
      </c>
      <c r="H19" s="27">
        <v>4.1409999999999995E-2</v>
      </c>
      <c r="I19" s="27">
        <v>1.2372700000000001</v>
      </c>
      <c r="J19" s="27">
        <v>2.3383099999999999</v>
      </c>
      <c r="K19" s="27">
        <v>0.55841999999999992</v>
      </c>
      <c r="L19" s="27">
        <v>0.91713999999999996</v>
      </c>
      <c r="M19" s="27">
        <v>1.89E-3</v>
      </c>
      <c r="N19" s="27">
        <v>1.0098</v>
      </c>
      <c r="O19" s="27">
        <v>0.05</v>
      </c>
      <c r="P19" s="27">
        <v>1.417E-2</v>
      </c>
      <c r="Q19" s="27">
        <v>0</v>
      </c>
      <c r="R19" s="27">
        <v>0</v>
      </c>
      <c r="S19" s="27">
        <v>0.12956000000000001</v>
      </c>
      <c r="T19" s="27">
        <v>8.9426199999999998</v>
      </c>
      <c r="U19" s="27">
        <v>0</v>
      </c>
      <c r="V19" s="27">
        <v>0.12574000000000002</v>
      </c>
      <c r="W19" s="27">
        <v>0</v>
      </c>
      <c r="X19" s="27">
        <v>0.12409999999999999</v>
      </c>
      <c r="Y19" s="27">
        <v>0</v>
      </c>
      <c r="Z19" s="27">
        <v>3.6099999999999999E-3</v>
      </c>
      <c r="AA19" s="27">
        <v>1.294E-2</v>
      </c>
      <c r="AB19" s="27">
        <v>0</v>
      </c>
      <c r="AC19" s="27">
        <v>8.8000000000000003E-4</v>
      </c>
      <c r="AD19" s="27">
        <v>4.15E-3</v>
      </c>
    </row>
    <row r="20" spans="1:31" x14ac:dyDescent="0.25">
      <c r="A20" s="24" t="s">
        <v>14</v>
      </c>
      <c r="B20" s="32">
        <f>+B11+B12+B13+B14+B17+B18+B19</f>
        <v>119.91832000000001</v>
      </c>
      <c r="C20" s="32">
        <f t="shared" ref="C20:AD20" si="1">+C11+C12+C13+C14+C17+C18+C19</f>
        <v>189.38015000000001</v>
      </c>
      <c r="D20" s="32">
        <f t="shared" si="1"/>
        <v>75.896270000000001</v>
      </c>
      <c r="E20" s="32">
        <f t="shared" si="1"/>
        <v>10.3474</v>
      </c>
      <c r="F20" s="32">
        <f t="shared" si="1"/>
        <v>147.68732999999995</v>
      </c>
      <c r="G20" s="32">
        <f t="shared" si="1"/>
        <v>8.5964300000000016</v>
      </c>
      <c r="H20" s="32">
        <f t="shared" si="1"/>
        <v>129.17155000000002</v>
      </c>
      <c r="I20" s="32">
        <f t="shared" si="1"/>
        <v>133.92299</v>
      </c>
      <c r="J20" s="32">
        <f t="shared" si="1"/>
        <v>167.64954</v>
      </c>
      <c r="K20" s="32">
        <f t="shared" si="1"/>
        <v>151.13460999999998</v>
      </c>
      <c r="L20" s="32">
        <f t="shared" si="1"/>
        <v>278.41490000000005</v>
      </c>
      <c r="M20" s="32">
        <f t="shared" si="1"/>
        <v>66.095699999999994</v>
      </c>
      <c r="N20" s="32">
        <f t="shared" si="1"/>
        <v>74.935360000000003</v>
      </c>
      <c r="O20" s="32">
        <f t="shared" si="1"/>
        <v>28.881350000000001</v>
      </c>
      <c r="P20" s="32">
        <f t="shared" si="1"/>
        <v>5.9909299999999996</v>
      </c>
      <c r="Q20" s="32">
        <f t="shared" si="1"/>
        <v>90.363740000000007</v>
      </c>
      <c r="R20" s="32">
        <f t="shared" si="1"/>
        <v>700.47658999999987</v>
      </c>
      <c r="S20" s="32">
        <f t="shared" si="1"/>
        <v>399.66851000000008</v>
      </c>
      <c r="T20" s="32">
        <f t="shared" si="1"/>
        <v>954.88724000000002</v>
      </c>
      <c r="U20" s="32">
        <f t="shared" si="1"/>
        <v>32.118369999999999</v>
      </c>
      <c r="V20" s="32">
        <f t="shared" si="1"/>
        <v>177.91512</v>
      </c>
      <c r="W20" s="32">
        <f t="shared" si="1"/>
        <v>2.85114</v>
      </c>
      <c r="X20" s="32">
        <f t="shared" si="1"/>
        <v>56.504279999999994</v>
      </c>
      <c r="Y20" s="32">
        <f t="shared" si="1"/>
        <v>16.668379999999999</v>
      </c>
      <c r="Z20" s="32">
        <f t="shared" si="1"/>
        <v>1304.3025399999999</v>
      </c>
      <c r="AA20" s="32">
        <f t="shared" si="1"/>
        <v>620.8292899999999</v>
      </c>
      <c r="AB20" s="32">
        <f t="shared" si="1"/>
        <v>0.66758000000000006</v>
      </c>
      <c r="AC20" s="32">
        <f t="shared" si="1"/>
        <v>379.40879000000001</v>
      </c>
      <c r="AD20" s="32">
        <f t="shared" si="1"/>
        <v>6.0222199999999999</v>
      </c>
      <c r="AE20" s="21"/>
    </row>
    <row r="21" spans="1:31" x14ac:dyDescent="0.25">
      <c r="A21" s="26" t="s">
        <v>15</v>
      </c>
      <c r="B21" s="33">
        <f t="shared" ref="B21:AD21" si="2">B10+B20</f>
        <v>3655.35608</v>
      </c>
      <c r="C21" s="33">
        <f t="shared" si="2"/>
        <v>740.24132000000009</v>
      </c>
      <c r="D21" s="33">
        <f t="shared" si="2"/>
        <v>464.85903000000002</v>
      </c>
      <c r="E21" s="33">
        <f t="shared" si="2"/>
        <v>110.90272000000002</v>
      </c>
      <c r="F21" s="33">
        <f t="shared" si="2"/>
        <v>1242.1233499999998</v>
      </c>
      <c r="G21" s="33">
        <f t="shared" si="2"/>
        <v>81.803630000000013</v>
      </c>
      <c r="H21" s="33">
        <f t="shared" si="2"/>
        <v>328.69547000000006</v>
      </c>
      <c r="I21" s="33">
        <f t="shared" si="2"/>
        <v>448.42338999999993</v>
      </c>
      <c r="J21" s="33">
        <f t="shared" si="2"/>
        <v>243.00648999999999</v>
      </c>
      <c r="K21" s="33">
        <f t="shared" si="2"/>
        <v>3407.6742199999994</v>
      </c>
      <c r="L21" s="33">
        <f t="shared" si="2"/>
        <v>2351.1314600000005</v>
      </c>
      <c r="M21" s="33">
        <f t="shared" si="2"/>
        <v>254.41825999999998</v>
      </c>
      <c r="N21" s="33">
        <f t="shared" si="2"/>
        <v>166.12169999999998</v>
      </c>
      <c r="O21" s="33">
        <f t="shared" si="2"/>
        <v>305.09370000000001</v>
      </c>
      <c r="P21" s="33">
        <f t="shared" si="2"/>
        <v>16.351349999999996</v>
      </c>
      <c r="Q21" s="33">
        <f t="shared" si="2"/>
        <v>976.22323999999992</v>
      </c>
      <c r="R21" s="33">
        <f t="shared" si="2"/>
        <v>8697.3431299999993</v>
      </c>
      <c r="S21" s="33">
        <f t="shared" si="2"/>
        <v>1113.3277600000001</v>
      </c>
      <c r="T21" s="33">
        <f t="shared" si="2"/>
        <v>1443.5125600000001</v>
      </c>
      <c r="U21" s="33">
        <f t="shared" si="2"/>
        <v>231.48883999999998</v>
      </c>
      <c r="V21" s="33">
        <f t="shared" si="2"/>
        <v>272.47109</v>
      </c>
      <c r="W21" s="33">
        <f t="shared" si="2"/>
        <v>15.39565</v>
      </c>
      <c r="X21" s="33">
        <f t="shared" si="2"/>
        <v>157.73331000000002</v>
      </c>
      <c r="Y21" s="33">
        <f t="shared" si="2"/>
        <v>56.46743</v>
      </c>
      <c r="Z21" s="33">
        <f t="shared" si="2"/>
        <v>1633.7202199999999</v>
      </c>
      <c r="AA21" s="33">
        <f t="shared" si="2"/>
        <v>2407.4377800000002</v>
      </c>
      <c r="AB21" s="33">
        <f t="shared" si="2"/>
        <v>4.1248100000000001</v>
      </c>
      <c r="AC21" s="33">
        <f t="shared" si="2"/>
        <v>839.22372000000007</v>
      </c>
      <c r="AD21" s="33">
        <f t="shared" si="2"/>
        <v>1596.5333999999998</v>
      </c>
      <c r="AE21" s="21"/>
    </row>
    <row r="22" spans="1:31" x14ac:dyDescent="0.25">
      <c r="A22" s="17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1:3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2023 SPA categoria</vt:lpstr>
      <vt:lpstr>2023 SPA settori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Taverna Annamaria</dc:creator>
  <cp:keywords/>
  <dc:description/>
  <cp:lastModifiedBy>Massarotto Stefano</cp:lastModifiedBy>
  <cp:revision/>
  <dcterms:created xsi:type="dcterms:W3CDTF">2017-09-28T09:49:23Z</dcterms:created>
  <dcterms:modified xsi:type="dcterms:W3CDTF">2026-03-12T13:03:22Z</dcterms:modified>
  <cp:category/>
  <cp:contentStatus/>
</cp:coreProperties>
</file>