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175501\Desktop\File CPT caricare sul sito\NUOVI FILE\"/>
    </mc:Choice>
  </mc:AlternateContent>
  <xr:revisionPtr revIDLastSave="0" documentId="13_ncr:1_{6AEEACFF-1A6E-471C-A6D0-3963E2A4D3DD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2022 SPA categoria" sheetId="1" r:id="rId1"/>
    <sheet name="2022 SPA settor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C20" i="2" l="1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B20" i="2"/>
  <c r="B10" i="2"/>
  <c r="C10" i="2" l="1"/>
  <c r="C21" i="2" s="1"/>
  <c r="D10" i="2"/>
  <c r="D21" i="2" s="1"/>
  <c r="E10" i="2"/>
  <c r="E21" i="2" s="1"/>
  <c r="F10" i="2"/>
  <c r="F21" i="2" s="1"/>
  <c r="G10" i="2"/>
  <c r="G21" i="2" s="1"/>
  <c r="H10" i="2"/>
  <c r="H21" i="2" s="1"/>
  <c r="I10" i="2"/>
  <c r="I21" i="2" s="1"/>
  <c r="J10" i="2"/>
  <c r="J21" i="2" s="1"/>
  <c r="K10" i="2"/>
  <c r="K21" i="2" s="1"/>
  <c r="L10" i="2"/>
  <c r="L21" i="2" s="1"/>
  <c r="M10" i="2"/>
  <c r="M21" i="2" s="1"/>
  <c r="N10" i="2"/>
  <c r="N21" i="2" s="1"/>
  <c r="O10" i="2"/>
  <c r="O21" i="2" s="1"/>
  <c r="P10" i="2"/>
  <c r="P21" i="2" s="1"/>
  <c r="Q10" i="2"/>
  <c r="Q21" i="2" s="1"/>
  <c r="R10" i="2"/>
  <c r="R21" i="2" s="1"/>
  <c r="S10" i="2"/>
  <c r="S21" i="2" s="1"/>
  <c r="T10" i="2"/>
  <c r="T21" i="2" s="1"/>
  <c r="U10" i="2"/>
  <c r="U21" i="2" s="1"/>
  <c r="V10" i="2"/>
  <c r="V21" i="2" s="1"/>
  <c r="W10" i="2"/>
  <c r="W21" i="2" s="1"/>
  <c r="X10" i="2"/>
  <c r="X21" i="2" s="1"/>
  <c r="Y10" i="2"/>
  <c r="Y21" i="2" s="1"/>
  <c r="Z10" i="2"/>
  <c r="Z21" i="2" s="1"/>
  <c r="AA10" i="2"/>
  <c r="AA21" i="2" s="1"/>
  <c r="AB10" i="2"/>
  <c r="AB21" i="2" s="1"/>
  <c r="AC10" i="2"/>
  <c r="AC21" i="2" s="1"/>
  <c r="AD10" i="2"/>
  <c r="AD21" i="2" s="1"/>
  <c r="B21" i="2"/>
  <c r="B11" i="1"/>
  <c r="B24" i="1" l="1"/>
</calcChain>
</file>

<file path=xl/sharedStrings.xml><?xml version="1.0" encoding="utf-8"?>
<sst xmlns="http://schemas.openxmlformats.org/spreadsheetml/2006/main" count="72" uniqueCount="52">
  <si>
    <t>TOTALE</t>
  </si>
  <si>
    <t>Spese di personale</t>
  </si>
  <si>
    <t>Acquisto di Beni e Servizi</t>
  </si>
  <si>
    <t>Trasferimenti in conto corrente</t>
  </si>
  <si>
    <t xml:space="preserve">     Trasf. in conto corrente a famiglie e istituzioni sociali</t>
  </si>
  <si>
    <t xml:space="preserve">     Trasf. in conto corrente a imprese private</t>
  </si>
  <si>
    <t>Poste correttive e compensative delle entrate</t>
  </si>
  <si>
    <t>Somme di parte corrente non attribuibili</t>
  </si>
  <si>
    <t>TOTALE SPESE CORRENTI</t>
  </si>
  <si>
    <t>Trasferimenti in conto capitale</t>
  </si>
  <si>
    <t xml:space="preserve">     Trasf. in conto capitale a famiglie e istituzioni sociali</t>
  </si>
  <si>
    <t xml:space="preserve">     Trasf. in conto capitale a imprese private</t>
  </si>
  <si>
    <t>Concessioni di crediti, etc.</t>
  </si>
  <si>
    <t>Somme in conto capitale non attribuibili</t>
  </si>
  <si>
    <t>TOTALE SPESE IN CONTO CAPITALE</t>
  </si>
  <si>
    <t>TOTALE SPESE</t>
  </si>
  <si>
    <t>Amministrazione Generale</t>
  </si>
  <si>
    <t>Difesa</t>
  </si>
  <si>
    <t>Sicurezza pubblica</t>
  </si>
  <si>
    <t>Giustizia</t>
  </si>
  <si>
    <t>Istruzione</t>
  </si>
  <si>
    <t>Formazione</t>
  </si>
  <si>
    <t>Ricerca e Sviluppo (R. &amp; S.)</t>
  </si>
  <si>
    <t>Cultura e servizi ricreativi</t>
  </si>
  <si>
    <t>Edilizia abitativa e urbanistica</t>
  </si>
  <si>
    <t>Sanità</t>
  </si>
  <si>
    <t>Servizio Idrico Integrato</t>
  </si>
  <si>
    <t>Ambiente</t>
  </si>
  <si>
    <t>Smaltimento dei Rifiuti</t>
  </si>
  <si>
    <t>Altri interventi igienico sanitari</t>
  </si>
  <si>
    <t>Lavoro</t>
  </si>
  <si>
    <t>Previdenza e Integrazioni Salariali</t>
  </si>
  <si>
    <t>Altri trasporti</t>
  </si>
  <si>
    <t>Viabilità</t>
  </si>
  <si>
    <t>Telecomunicazioni</t>
  </si>
  <si>
    <t>Agricoltura</t>
  </si>
  <si>
    <t>Pesca marittima e Acquicoltura</t>
  </si>
  <si>
    <t>Turismo</t>
  </si>
  <si>
    <t>Commercio</t>
  </si>
  <si>
    <t>Industria e Artigianato</t>
  </si>
  <si>
    <t>Energia</t>
  </si>
  <si>
    <t>Altre opere pubbliche</t>
  </si>
  <si>
    <t>Altre in campo economico</t>
  </si>
  <si>
    <t>Oneri non ripartibili</t>
  </si>
  <si>
    <t>Interessi e altri oneri finanziari</t>
  </si>
  <si>
    <t>Acquisto e realizzazione  di beni e opere immobiliari</t>
  </si>
  <si>
    <t>Acquisto e realizzazione di altre  immobilizzazioni materiali e immateriali</t>
  </si>
  <si>
    <t>Acquisizione di attività finanziarie</t>
  </si>
  <si>
    <t>Acquisto di partecipazioni e conferimenti di capitale</t>
  </si>
  <si>
    <t>Interventi in campo sociale (assist. e benef.)</t>
  </si>
  <si>
    <t xml:space="preserve">2022 - Spese consolidate SPA </t>
  </si>
  <si>
    <t>Spese consolidate SPA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</si>
</sst>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DecimaWE Rg"/>
      <family val="2"/>
    </font>
    <font>
      <b/>
      <sz val="10"/>
      <color theme="1"/>
      <name val="DecimaWE Rg"/>
    </font>
    <font>
      <i/>
      <sz val="10"/>
      <color theme="1"/>
      <name val="DecimaWE Rg"/>
    </font>
    <font>
      <b/>
      <sz val="10"/>
      <color rgb="FFFF0000"/>
      <name val="DecimaWE Rg"/>
    </font>
    <font>
      <sz val="10"/>
      <color rgb="FF000000"/>
      <name val="DecimaWE Rg"/>
    </font>
    <font>
      <i/>
      <sz val="10"/>
      <color rgb="FF000000"/>
      <name val="DecimaWE Rg"/>
    </font>
    <font>
      <b/>
      <sz val="9.5"/>
      <color theme="1"/>
      <name val="DecimaWE Rg"/>
    </font>
  </fonts>
  <fills count="9">
    <fill>
      <patternFill patternType="none"/>
    </fill>
    <fill>
      <patternFill patternType="gray125"/>
    </fill>
    <fill>
      <patternFill patternType="solid">
        <fgColor rgb="FFCFF52B"/>
        <bgColor indexed="64"/>
      </patternFill>
    </fill>
    <fill>
      <patternFill patternType="solid">
        <fgColor rgb="FFC9F3BF"/>
        <bgColor indexed="64"/>
      </patternFill>
    </fill>
    <fill>
      <patternFill patternType="solid">
        <fgColor rgb="FFA3EA92"/>
        <bgColor indexed="64"/>
      </patternFill>
    </fill>
    <fill>
      <patternFill patternType="solid">
        <fgColor rgb="FFFCC8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9BFF"/>
        <bgColor indexed="64"/>
      </patternFill>
    </fill>
    <fill>
      <patternFill patternType="solid">
        <fgColor rgb="FFD7F39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0" borderId="0" xfId="0" applyFont="1"/>
    <xf numFmtId="0" fontId="1" fillId="4" borderId="2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0" fillId="5" borderId="3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6" borderId="0" xfId="0" applyFill="1"/>
    <xf numFmtId="0" fontId="2" fillId="5" borderId="4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5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/>
    <xf numFmtId="0" fontId="1" fillId="3" borderId="5" xfId="0" applyFont="1" applyFill="1" applyBorder="1" applyAlignment="1">
      <alignment horizontal="center"/>
    </xf>
    <xf numFmtId="0" fontId="0" fillId="6" borderId="5" xfId="0" applyFill="1" applyBorder="1" applyAlignment="1">
      <alignment horizontal="left"/>
    </xf>
    <xf numFmtId="0" fontId="1" fillId="5" borderId="5" xfId="0" applyFont="1" applyFill="1" applyBorder="1" applyAlignment="1">
      <alignment horizontal="center"/>
    </xf>
    <xf numFmtId="4" fontId="3" fillId="0" borderId="0" xfId="0" applyNumberFormat="1" applyFont="1"/>
    <xf numFmtId="0" fontId="3" fillId="8" borderId="5" xfId="0" applyFont="1" applyFill="1" applyBorder="1" applyAlignment="1">
      <alignment horizontal="center"/>
    </xf>
    <xf numFmtId="4" fontId="4" fillId="0" borderId="5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4" fillId="0" borderId="0" xfId="0" applyNumberFormat="1" applyFont="1" applyAlignment="1">
      <alignment vertical="center"/>
    </xf>
    <xf numFmtId="4" fontId="1" fillId="3" borderId="5" xfId="0" applyNumberFormat="1" applyFont="1" applyFill="1" applyBorder="1" applyAlignment="1">
      <alignment vertical="center"/>
    </xf>
    <xf numFmtId="4" fontId="4" fillId="6" borderId="5" xfId="0" applyNumberFormat="1" applyFont="1" applyFill="1" applyBorder="1" applyAlignment="1">
      <alignment vertical="center"/>
    </xf>
    <xf numFmtId="4" fontId="1" fillId="5" borderId="5" xfId="0" applyNumberFormat="1" applyFont="1" applyFill="1" applyBorder="1" applyAlignment="1">
      <alignment vertical="center"/>
    </xf>
    <xf numFmtId="4" fontId="3" fillId="8" borderId="5" xfId="0" applyNumberFormat="1" applyFont="1" applyFill="1" applyBorder="1" applyAlignment="1">
      <alignment vertical="center"/>
    </xf>
    <xf numFmtId="4" fontId="4" fillId="3" borderId="3" xfId="0" applyNumberFormat="1" applyFont="1" applyFill="1" applyBorder="1" applyAlignment="1">
      <alignment vertical="center"/>
    </xf>
    <xf numFmtId="4" fontId="4" fillId="3" borderId="4" xfId="0" applyNumberFormat="1" applyFont="1" applyFill="1" applyBorder="1" applyAlignment="1">
      <alignment vertical="center"/>
    </xf>
    <xf numFmtId="4" fontId="5" fillId="3" borderId="4" xfId="0" applyNumberFormat="1" applyFont="1" applyFill="1" applyBorder="1" applyAlignment="1">
      <alignment vertical="center"/>
    </xf>
    <xf numFmtId="4" fontId="1" fillId="4" borderId="2" xfId="0" applyNumberFormat="1" applyFont="1" applyFill="1" applyBorder="1" applyAlignment="1">
      <alignment vertical="center"/>
    </xf>
    <xf numFmtId="4" fontId="4" fillId="5" borderId="3" xfId="0" applyNumberFormat="1" applyFont="1" applyFill="1" applyBorder="1" applyAlignment="1">
      <alignment vertical="center"/>
    </xf>
    <xf numFmtId="4" fontId="4" fillId="5" borderId="4" xfId="0" applyNumberFormat="1" applyFont="1" applyFill="1" applyBorder="1" applyAlignment="1">
      <alignment vertical="center"/>
    </xf>
    <xf numFmtId="4" fontId="5" fillId="5" borderId="4" xfId="0" applyNumberFormat="1" applyFont="1" applyFill="1" applyBorder="1" applyAlignment="1">
      <alignment vertical="center"/>
    </xf>
    <xf numFmtId="4" fontId="1" fillId="7" borderId="2" xfId="0" applyNumberFormat="1" applyFont="1" applyFill="1" applyBorder="1" applyAlignment="1">
      <alignment vertical="center"/>
    </xf>
    <xf numFmtId="4" fontId="3" fillId="8" borderId="2" xfId="0" applyNumberFormat="1" applyFont="1" applyFill="1" applyBorder="1" applyAlignment="1">
      <alignment vertical="center"/>
    </xf>
    <xf numFmtId="2" fontId="0" fillId="0" borderId="0" xfId="0" applyNumberFormat="1"/>
    <xf numFmtId="0" fontId="6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A7FF"/>
      <color rgb="FFD7F39F"/>
      <color rgb="FFFFAFFF"/>
      <color rgb="FFFFCCFF"/>
      <color rgb="FFFCF7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241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1.4031236995326603E-2"/>
          <c:w val="0.99533863654113852"/>
          <c:h val="0.96759259259259256"/>
        </c:manualLayout>
      </c:layout>
      <c:pie3DChart>
        <c:varyColors val="1"/>
        <c:ser>
          <c:idx val="0"/>
          <c:order val="0"/>
          <c:explosion val="12"/>
          <c:dPt>
            <c:idx val="0"/>
            <c:bubble3D val="0"/>
            <c:spPr>
              <a:solidFill>
                <a:srgbClr val="C9F3B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E482-40D9-8E88-F68AC761FA30}"/>
              </c:ext>
            </c:extLst>
          </c:dPt>
          <c:dPt>
            <c:idx val="1"/>
            <c:bubble3D val="0"/>
            <c:spPr>
              <a:solidFill>
                <a:srgbClr val="FCC8F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E482-40D9-8E88-F68AC761FA30}"/>
              </c:ext>
            </c:extLst>
          </c:dPt>
          <c:dLbls>
            <c:dLbl>
              <c:idx val="0"/>
              <c:layout>
                <c:manualLayout>
                  <c:x val="2.5492299117671844E-2"/>
                  <c:y val="1.257862050500024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82-40D9-8E88-F68AC761FA30}"/>
                </c:ext>
              </c:extLst>
            </c:dLbl>
            <c:dLbl>
              <c:idx val="1"/>
              <c:layout>
                <c:manualLayout>
                  <c:x val="-1.6994866078448037E-2"/>
                  <c:y val="-2.0964367508333748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FF8FF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82-40D9-8E88-F68AC761FA3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('2022 SPA categoria'!$A$11,'2022 SPA categoria'!$A$22)</c:f>
              <c:strCache>
                <c:ptCount val="2"/>
                <c:pt idx="0">
                  <c:v>TOTALE SPESE CORRENTI</c:v>
                </c:pt>
                <c:pt idx="1">
                  <c:v>TOTALE SPESE IN CONTO CAPITALE</c:v>
                </c:pt>
              </c:strCache>
            </c:strRef>
          </c:cat>
          <c:val>
            <c:numRef>
              <c:f>('2022 SPA categoria'!$B$11,'2022 SPA categoria'!$B$22)</c:f>
              <c:numCache>
                <c:formatCode>#,##0.00</c:formatCode>
                <c:ptCount val="2"/>
                <c:pt idx="0">
                  <c:v>24646.811419999998</c:v>
                </c:pt>
                <c:pt idx="1">
                  <c:v>4420.8752199999999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82-40D9-8E88-F68AC761F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241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DecimaWE Rg" panose="02000000000000000000" pitchFamily="2" charset="0"/>
                <a:ea typeface="+mn-ea"/>
                <a:cs typeface="+mn-cs"/>
              </a:defRPr>
            </a:pPr>
            <a:r>
              <a:rPr lang="en-US"/>
              <a:t>Spese consolidate SPA per settore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DecimaWE Rg" panose="02000000000000000000" pitchFamily="2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1821987032998739"/>
          <c:y val="6.8923250453966078E-2"/>
          <c:w val="0.93325353202812067"/>
          <c:h val="0.709348041002749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'2022 SPA settori'!$A$21</c:f>
              <c:strCache>
                <c:ptCount val="1"/>
                <c:pt idx="0">
                  <c:v>TOTALE SPESE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('2022 SPA settori'!$B$1:$AD$1,'2022 SPA settori'!$B$21:$AD$21)</c:f>
              <c:strCache>
                <c:ptCount val="58"/>
                <c:pt idx="0">
                  <c:v>Amministrazione Generale</c:v>
                </c:pt>
                <c:pt idx="1">
                  <c:v>Difesa</c:v>
                </c:pt>
                <c:pt idx="2">
                  <c:v>Sicurezza pubblica</c:v>
                </c:pt>
                <c:pt idx="3">
                  <c:v>Giustizia</c:v>
                </c:pt>
                <c:pt idx="4">
                  <c:v>Istruzione</c:v>
                </c:pt>
                <c:pt idx="5">
                  <c:v>Formazione</c:v>
                </c:pt>
                <c:pt idx="6">
                  <c:v>Ricerca e Sviluppo (R. &amp; S.)</c:v>
                </c:pt>
                <c:pt idx="7">
                  <c:v>Cultura e servizi ricreativi</c:v>
                </c:pt>
                <c:pt idx="8">
                  <c:v>Edilizia abitativa e urbanistica</c:v>
                </c:pt>
                <c:pt idx="9">
                  <c:v>Sanità</c:v>
                </c:pt>
                <c:pt idx="10">
                  <c:v>Interventi in campo sociale (assist. e benef.)</c:v>
                </c:pt>
                <c:pt idx="11">
                  <c:v>Servizio Idrico Integrato</c:v>
                </c:pt>
                <c:pt idx="12">
                  <c:v>Ambiente</c:v>
                </c:pt>
                <c:pt idx="13">
                  <c:v>Smaltimento dei Rifiuti</c:v>
                </c:pt>
                <c:pt idx="14">
                  <c:v>Altri interventi igienico sanitari</c:v>
                </c:pt>
                <c:pt idx="15">
                  <c:v>Lavoro</c:v>
                </c:pt>
                <c:pt idx="16">
                  <c:v>Previdenza e Integrazioni Salariali</c:v>
                </c:pt>
                <c:pt idx="17">
                  <c:v>Altri trasporti</c:v>
                </c:pt>
                <c:pt idx="18">
                  <c:v>Viabilità</c:v>
                </c:pt>
                <c:pt idx="19">
                  <c:v>Telecomunicazioni</c:v>
                </c:pt>
                <c:pt idx="20">
                  <c:v>Agricoltura</c:v>
                </c:pt>
                <c:pt idx="21">
                  <c:v>Pesca marittima e Acquicoltura</c:v>
                </c:pt>
                <c:pt idx="22">
                  <c:v>Turismo</c:v>
                </c:pt>
                <c:pt idx="23">
                  <c:v>Commercio</c:v>
                </c:pt>
                <c:pt idx="24">
                  <c:v>Industria e Artigianato</c:v>
                </c:pt>
                <c:pt idx="25">
                  <c:v>Energia</c:v>
                </c:pt>
                <c:pt idx="26">
                  <c:v>Altre opere pubbliche</c:v>
                </c:pt>
                <c:pt idx="27">
                  <c:v>Altre in campo economico</c:v>
                </c:pt>
                <c:pt idx="28">
                  <c:v>Oneri non ripartibili</c:v>
                </c:pt>
                <c:pt idx="29">
                  <c:v>3.452,13</c:v>
                </c:pt>
                <c:pt idx="30">
                  <c:v>760,45</c:v>
                </c:pt>
                <c:pt idx="31">
                  <c:v>462,51</c:v>
                </c:pt>
                <c:pt idx="32">
                  <c:v>107,76</c:v>
                </c:pt>
                <c:pt idx="33">
                  <c:v>1.162,10</c:v>
                </c:pt>
                <c:pt idx="34">
                  <c:v>65,58</c:v>
                </c:pt>
                <c:pt idx="35">
                  <c:v>284,62</c:v>
                </c:pt>
                <c:pt idx="36">
                  <c:v>423,23</c:v>
                </c:pt>
                <c:pt idx="37">
                  <c:v>199,20</c:v>
                </c:pt>
                <c:pt idx="38">
                  <c:v>3.135,28</c:v>
                </c:pt>
                <c:pt idx="39">
                  <c:v>1.776,03</c:v>
                </c:pt>
                <c:pt idx="40">
                  <c:v>265,95</c:v>
                </c:pt>
                <c:pt idx="41">
                  <c:v>129,71</c:v>
                </c:pt>
                <c:pt idx="42">
                  <c:v>230,08</c:v>
                </c:pt>
                <c:pt idx="43">
                  <c:v>15,29</c:v>
                </c:pt>
                <c:pt idx="44">
                  <c:v>835,16</c:v>
                </c:pt>
                <c:pt idx="45">
                  <c:v>8.217,83</c:v>
                </c:pt>
                <c:pt idx="46">
                  <c:v>962,54</c:v>
                </c:pt>
                <c:pt idx="47">
                  <c:v>514,62</c:v>
                </c:pt>
                <c:pt idx="48">
                  <c:v>291,59</c:v>
                </c:pt>
                <c:pt idx="49">
                  <c:v>267,07</c:v>
                </c:pt>
                <c:pt idx="50">
                  <c:v>13,80</c:v>
                </c:pt>
                <c:pt idx="51">
                  <c:v>106,76</c:v>
                </c:pt>
                <c:pt idx="52">
                  <c:v>56,70</c:v>
                </c:pt>
                <c:pt idx="53">
                  <c:v>705,59</c:v>
                </c:pt>
                <c:pt idx="54">
                  <c:v>2.518,61</c:v>
                </c:pt>
                <c:pt idx="55">
                  <c:v>5,15</c:v>
                </c:pt>
                <c:pt idx="56">
                  <c:v>856,67</c:v>
                </c:pt>
                <c:pt idx="57">
                  <c:v>1.245,68</c:v>
                </c:pt>
              </c:strCache>
            </c:strRef>
          </c:cat>
          <c:val>
            <c:numRef>
              <c:f>'2022 SPA settori'!$B$21:$AD$21</c:f>
              <c:numCache>
                <c:formatCode>#,##0.00</c:formatCode>
                <c:ptCount val="29"/>
                <c:pt idx="0">
                  <c:v>3452.1341700000003</c:v>
                </c:pt>
                <c:pt idx="1">
                  <c:v>760.4505200000001</c:v>
                </c:pt>
                <c:pt idx="2">
                  <c:v>462.50844999999998</c:v>
                </c:pt>
                <c:pt idx="3">
                  <c:v>107.76047</c:v>
                </c:pt>
                <c:pt idx="4">
                  <c:v>1162.09736</c:v>
                </c:pt>
                <c:pt idx="5">
                  <c:v>65.580539999999999</c:v>
                </c:pt>
                <c:pt idx="6">
                  <c:v>284.62225000000001</c:v>
                </c:pt>
                <c:pt idx="7">
                  <c:v>423.22797000000014</c:v>
                </c:pt>
                <c:pt idx="8">
                  <c:v>199.20464999999999</c:v>
                </c:pt>
                <c:pt idx="9">
                  <c:v>3135.2760399999997</c:v>
                </c:pt>
                <c:pt idx="10">
                  <c:v>1776.02684</c:v>
                </c:pt>
                <c:pt idx="11">
                  <c:v>265.95316000000003</c:v>
                </c:pt>
                <c:pt idx="12">
                  <c:v>129.71434000000002</c:v>
                </c:pt>
                <c:pt idx="13">
                  <c:v>230.08251000000001</c:v>
                </c:pt>
                <c:pt idx="14">
                  <c:v>15.288049999999998</c:v>
                </c:pt>
                <c:pt idx="15">
                  <c:v>835.16057000000001</c:v>
                </c:pt>
                <c:pt idx="16">
                  <c:v>8217.8291799999988</c:v>
                </c:pt>
                <c:pt idx="17">
                  <c:v>962.54196000000002</c:v>
                </c:pt>
                <c:pt idx="18">
                  <c:v>514.61878000000002</c:v>
                </c:pt>
                <c:pt idx="19">
                  <c:v>291.59001999999998</c:v>
                </c:pt>
                <c:pt idx="20">
                  <c:v>267.06524000000002</c:v>
                </c:pt>
                <c:pt idx="21">
                  <c:v>13.799489999999999</c:v>
                </c:pt>
                <c:pt idx="22">
                  <c:v>106.76038000000001</c:v>
                </c:pt>
                <c:pt idx="23">
                  <c:v>56.696909999999995</c:v>
                </c:pt>
                <c:pt idx="24">
                  <c:v>705.5857400000001</c:v>
                </c:pt>
                <c:pt idx="25">
                  <c:v>2518.6120800000003</c:v>
                </c:pt>
                <c:pt idx="26">
                  <c:v>5.1506800000000004</c:v>
                </c:pt>
                <c:pt idx="27">
                  <c:v>856.66833999999994</c:v>
                </c:pt>
                <c:pt idx="28">
                  <c:v>1245.6796099999999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3-4F6E-B2F1-F2920FF68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8142368"/>
        <c:axId val="183122360"/>
      </c:barChart>
      <c:catAx>
        <c:axId val="22814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DecimaWE Rg" panose="02000000000000000000" pitchFamily="2" charset="0"/>
                <a:ea typeface="+mn-ea"/>
                <a:cs typeface="+mn-cs"/>
              </a:defRPr>
            </a:pPr>
            <a:endParaRPr lang="it-IT"/>
          </a:p>
        </c:txPr>
        <c:crossAx val="183122360"/>
        <c:crosses val="autoZero"/>
        <c:auto val="1"/>
        <c:lblAlgn val="ctr"/>
        <c:lblOffset val="100"/>
        <c:noMultiLvlLbl val="0"/>
      </c:catAx>
      <c:valAx>
        <c:axId val="183122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DecimaWE Rg" panose="02000000000000000000" pitchFamily="2" charset="0"/>
                <a:ea typeface="+mn-ea"/>
                <a:cs typeface="+mn-cs"/>
              </a:defRPr>
            </a:pPr>
            <a:endParaRPr lang="it-IT"/>
          </a:p>
        </c:txPr>
        <c:crossAx val="228142368"/>
        <c:crosses val="autoZero"/>
        <c:crossBetween val="between"/>
      </c:valAx>
      <c:spPr>
        <a:solidFill>
          <a:srgbClr val="FCF7E8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DecimaWE Rg" panose="02000000000000000000" pitchFamily="2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564542</xdr:colOff>
      <xdr:row>4</xdr:row>
      <xdr:rowOff>1</xdr:rowOff>
    </xdr:from>
    <xdr:to>
      <xdr:col>10</xdr:col>
      <xdr:colOff>171449</xdr:colOff>
      <xdr:row>21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495300</xdr:colOff>
      <xdr:row>25</xdr:row>
      <xdr:rowOff>0</xdr:rowOff>
    </xdr:from>
    <xdr:to>
      <xdr:col>10</xdr:col>
      <xdr:colOff>487349</xdr:colOff>
      <xdr:row>40</xdr:row>
      <xdr:rowOff>115791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135173</xdr:rowOff>
    </xdr:from>
    <xdr:to>
      <xdr:col>6</xdr:col>
      <xdr:colOff>914399</xdr:colOff>
      <xdr:row>58</xdr:row>
      <xdr:rowOff>119270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8"/>
  <sheetViews>
    <sheetView zoomScale="115" zoomScaleNormal="115" workbookViewId="0">
      <selection activeCell="A2" sqref="A2"/>
    </sheetView>
  </sheetViews>
  <sheetFormatPr defaultRowHeight="13.5" x14ac:dyDescent="0.25"/>
  <cols>
    <col min="1" max="1" width="56" bestFit="1" customWidth="1"/>
    <col min="2" max="2" width="12.42578125" bestFit="1" customWidth="1"/>
  </cols>
  <sheetData>
    <row r="1" spans="1:25" s="3" customFormat="1" ht="14.25" thickBot="1" x14ac:dyDescent="0.3">
      <c r="A1" s="1" t="s">
        <v>50</v>
      </c>
      <c r="B1" s="2" t="s">
        <v>0</v>
      </c>
    </row>
    <row r="2" spans="1:25" s="4" customFormat="1" ht="14.25" thickBot="1" x14ac:dyDescent="0.3"/>
    <row r="3" spans="1:25" x14ac:dyDescent="0.25">
      <c r="A3" s="5" t="s">
        <v>1</v>
      </c>
      <c r="B3" s="34">
        <v>3314.5710800000002</v>
      </c>
    </row>
    <row r="4" spans="1:25" x14ac:dyDescent="0.25">
      <c r="A4" s="6" t="s">
        <v>2</v>
      </c>
      <c r="B4" s="35">
        <v>6054.3366399999986</v>
      </c>
    </row>
    <row r="5" spans="1:25" x14ac:dyDescent="0.25">
      <c r="A5" s="6" t="s">
        <v>3</v>
      </c>
      <c r="B5" s="35">
        <v>9956.842560000001</v>
      </c>
    </row>
    <row r="6" spans="1:25" s="8" customFormat="1" x14ac:dyDescent="0.25">
      <c r="A6" s="7" t="s">
        <v>4</v>
      </c>
      <c r="B6" s="36">
        <v>9291.6278400000028</v>
      </c>
    </row>
    <row r="7" spans="1:25" s="8" customFormat="1" x14ac:dyDescent="0.25">
      <c r="A7" s="7" t="s">
        <v>5</v>
      </c>
      <c r="B7" s="36">
        <v>665.21471999999949</v>
      </c>
    </row>
    <row r="8" spans="1:25" x14ac:dyDescent="0.25">
      <c r="A8" s="6" t="s">
        <v>44</v>
      </c>
      <c r="B8" s="35">
        <v>1403.94274</v>
      </c>
    </row>
    <row r="9" spans="1:25" x14ac:dyDescent="0.25">
      <c r="A9" s="6" t="s">
        <v>6</v>
      </c>
      <c r="B9" s="35">
        <v>2893.9835800000001</v>
      </c>
    </row>
    <row r="10" spans="1:25" ht="14.25" thickBot="1" x14ac:dyDescent="0.3">
      <c r="A10" s="6" t="s">
        <v>7</v>
      </c>
      <c r="B10" s="35">
        <v>1023.1348200000004</v>
      </c>
    </row>
    <row r="11" spans="1:25" ht="14.25" thickBot="1" x14ac:dyDescent="0.3">
      <c r="A11" s="9" t="s">
        <v>8</v>
      </c>
      <c r="B11" s="37">
        <f>B3+B4+B5+B8+B9+B10</f>
        <v>24646.811419999998</v>
      </c>
    </row>
    <row r="12" spans="1:25" ht="14.25" thickBot="1" x14ac:dyDescent="0.3">
      <c r="A12" s="10"/>
      <c r="B12" s="29"/>
    </row>
    <row r="13" spans="1:25" x14ac:dyDescent="0.25">
      <c r="A13" s="11" t="s">
        <v>45</v>
      </c>
      <c r="B13" s="38">
        <v>713.70179000000007</v>
      </c>
    </row>
    <row r="14" spans="1:25" x14ac:dyDescent="0.25">
      <c r="A14" s="12" t="s">
        <v>46</v>
      </c>
      <c r="B14" s="39">
        <v>808.40997999999979</v>
      </c>
    </row>
    <row r="15" spans="1:25" x14ac:dyDescent="0.25">
      <c r="A15" s="12" t="s">
        <v>47</v>
      </c>
      <c r="B15" s="39">
        <v>548.72370999999998</v>
      </c>
    </row>
    <row r="16" spans="1:25" s="13" customFormat="1" x14ac:dyDescent="0.25">
      <c r="A16" s="12" t="s">
        <v>9</v>
      </c>
      <c r="B16" s="39">
        <v>1350.96947</v>
      </c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s="8" customFormat="1" x14ac:dyDescent="0.25">
      <c r="A17" s="14" t="s">
        <v>10</v>
      </c>
      <c r="B17" s="40">
        <v>636.99036999999987</v>
      </c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s="8" customFormat="1" x14ac:dyDescent="0.25">
      <c r="A18" s="14" t="s">
        <v>11</v>
      </c>
      <c r="B18" s="40">
        <v>713.97910000000002</v>
      </c>
    </row>
    <row r="19" spans="1:25" x14ac:dyDescent="0.25">
      <c r="A19" s="12" t="s">
        <v>48</v>
      </c>
      <c r="B19" s="39">
        <v>301.25846999999999</v>
      </c>
    </row>
    <row r="20" spans="1:25" x14ac:dyDescent="0.25">
      <c r="A20" s="12" t="s">
        <v>12</v>
      </c>
      <c r="B20" s="39">
        <v>673.64068000000009</v>
      </c>
    </row>
    <row r="21" spans="1:25" ht="14.25" thickBot="1" x14ac:dyDescent="0.3">
      <c r="A21" s="12" t="s">
        <v>13</v>
      </c>
      <c r="B21" s="39">
        <v>24.171120000000002</v>
      </c>
    </row>
    <row r="22" spans="1:25" ht="14.25" thickBot="1" x14ac:dyDescent="0.3">
      <c r="A22" s="15" t="s">
        <v>14</v>
      </c>
      <c r="B22" s="41">
        <f>B13+B14+B15+B16+B19+B20+B21</f>
        <v>4420.8752199999999</v>
      </c>
    </row>
    <row r="23" spans="1:25" ht="14.25" thickBot="1" x14ac:dyDescent="0.3">
      <c r="A23" s="10"/>
      <c r="B23" s="29"/>
    </row>
    <row r="24" spans="1:25" ht="14.25" thickBot="1" x14ac:dyDescent="0.3">
      <c r="A24" s="16" t="s">
        <v>15</v>
      </c>
      <c r="B24" s="42">
        <f>B11+B22</f>
        <v>29067.68664</v>
      </c>
    </row>
    <row r="25" spans="1:25" x14ac:dyDescent="0.25">
      <c r="A25" s="17"/>
    </row>
    <row r="27" spans="1:25" x14ac:dyDescent="0.25">
      <c r="B27" s="43"/>
    </row>
    <row r="28" spans="1:25" x14ac:dyDescent="0.25">
      <c r="B28" s="4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23"/>
  <sheetViews>
    <sheetView tabSelected="1" zoomScale="160" zoomScaleNormal="160" workbookViewId="0">
      <selection activeCell="A5" sqref="A5"/>
    </sheetView>
  </sheetViews>
  <sheetFormatPr defaultRowHeight="13.5" x14ac:dyDescent="0.25"/>
  <cols>
    <col min="1" max="1" width="56" bestFit="1" customWidth="1"/>
    <col min="2" max="2" width="14.28515625" customWidth="1"/>
    <col min="3" max="3" width="7.5703125" customWidth="1"/>
    <col min="4" max="4" width="8.5703125" customWidth="1"/>
    <col min="5" max="5" width="7.5703125" customWidth="1"/>
    <col min="6" max="6" width="8.7109375" customWidth="1"/>
    <col min="7" max="7" width="10.28515625" customWidth="1"/>
    <col min="8" max="8" width="9.28515625" customWidth="1"/>
    <col min="9" max="9" width="7.7109375" customWidth="1"/>
    <col min="10" max="10" width="13.85546875" customWidth="1"/>
    <col min="11" max="11" width="7.7109375" customWidth="1"/>
    <col min="12" max="12" width="13.28515625" customWidth="1"/>
    <col min="13" max="13" width="9.7109375" customWidth="1"/>
    <col min="14" max="14" width="8.42578125" customWidth="1"/>
    <col min="15" max="15" width="10.28515625" customWidth="1"/>
    <col min="16" max="16" width="12.140625" customWidth="1"/>
    <col min="17" max="17" width="6.42578125" customWidth="1"/>
    <col min="18" max="18" width="10.85546875" customWidth="1"/>
    <col min="19" max="19" width="7.5703125" customWidth="1"/>
    <col min="20" max="20" width="7.28515625" customWidth="1"/>
    <col min="21" max="21" width="14.7109375" customWidth="1"/>
    <col min="22" max="22" width="9.85546875" customWidth="1"/>
    <col min="23" max="23" width="11.7109375" customWidth="1"/>
    <col min="24" max="24" width="7.42578125" customWidth="1"/>
    <col min="25" max="25" width="10" customWidth="1"/>
    <col min="26" max="26" width="9.85546875" customWidth="1"/>
    <col min="27" max="27" width="7.85546875" bestFit="1" customWidth="1"/>
    <col min="28" max="28" width="8.42578125" customWidth="1"/>
    <col min="29" max="29" width="10.5703125" customWidth="1"/>
    <col min="30" max="30" width="8.7109375" customWidth="1"/>
    <col min="32" max="32" width="33.5703125" customWidth="1"/>
  </cols>
  <sheetData>
    <row r="1" spans="1:30" s="45" customFormat="1" ht="54" x14ac:dyDescent="0.25">
      <c r="A1" s="44" t="s">
        <v>51</v>
      </c>
      <c r="B1" s="44" t="s">
        <v>16</v>
      </c>
      <c r="C1" s="44" t="s">
        <v>17</v>
      </c>
      <c r="D1" s="44" t="s">
        <v>18</v>
      </c>
      <c r="E1" s="44" t="s">
        <v>19</v>
      </c>
      <c r="F1" s="44" t="s">
        <v>20</v>
      </c>
      <c r="G1" s="44" t="s">
        <v>21</v>
      </c>
      <c r="H1" s="44" t="s">
        <v>22</v>
      </c>
      <c r="I1" s="44" t="s">
        <v>23</v>
      </c>
      <c r="J1" s="44" t="s">
        <v>24</v>
      </c>
      <c r="K1" s="44" t="s">
        <v>25</v>
      </c>
      <c r="L1" s="44" t="s">
        <v>49</v>
      </c>
      <c r="M1" s="44" t="s">
        <v>26</v>
      </c>
      <c r="N1" s="44" t="s">
        <v>27</v>
      </c>
      <c r="O1" s="44" t="s">
        <v>28</v>
      </c>
      <c r="P1" s="44" t="s">
        <v>29</v>
      </c>
      <c r="Q1" s="44" t="s">
        <v>30</v>
      </c>
      <c r="R1" s="44" t="s">
        <v>31</v>
      </c>
      <c r="S1" s="44" t="s">
        <v>32</v>
      </c>
      <c r="T1" s="44" t="s">
        <v>33</v>
      </c>
      <c r="U1" s="44" t="s">
        <v>34</v>
      </c>
      <c r="V1" s="44" t="s">
        <v>35</v>
      </c>
      <c r="W1" s="44" t="s">
        <v>36</v>
      </c>
      <c r="X1" s="44" t="s">
        <v>37</v>
      </c>
      <c r="Y1" s="44" t="s">
        <v>38</v>
      </c>
      <c r="Z1" s="44" t="s">
        <v>39</v>
      </c>
      <c r="AA1" s="44" t="s">
        <v>40</v>
      </c>
      <c r="AB1" s="44" t="s">
        <v>41</v>
      </c>
      <c r="AC1" s="44" t="s">
        <v>42</v>
      </c>
      <c r="AD1" s="44" t="s">
        <v>43</v>
      </c>
    </row>
    <row r="2" spans="1:30" x14ac:dyDescent="0.25">
      <c r="A2" s="18" t="s">
        <v>1</v>
      </c>
      <c r="B2" s="27">
        <v>322.28044</v>
      </c>
      <c r="C2" s="27">
        <v>420.00003000000004</v>
      </c>
      <c r="D2" s="27">
        <v>263.72579999999999</v>
      </c>
      <c r="E2" s="27">
        <v>62.428930000000001</v>
      </c>
      <c r="F2" s="27">
        <v>711.18475999999998</v>
      </c>
      <c r="G2" s="27">
        <v>1.8863300000000001</v>
      </c>
      <c r="H2" s="27">
        <v>68.941379999999995</v>
      </c>
      <c r="I2" s="27">
        <v>39.586620000000003</v>
      </c>
      <c r="J2" s="27">
        <v>25.783819999999999</v>
      </c>
      <c r="K2" s="27">
        <v>767.11749000000009</v>
      </c>
      <c r="L2" s="27">
        <v>54.760940000000005</v>
      </c>
      <c r="M2" s="27">
        <v>24.893189999999997</v>
      </c>
      <c r="N2" s="27">
        <v>45.939929999999997</v>
      </c>
      <c r="O2" s="27">
        <v>23.561780000000002</v>
      </c>
      <c r="P2" s="27">
        <v>1.1980500000000001</v>
      </c>
      <c r="Q2" s="27">
        <v>12.93398</v>
      </c>
      <c r="R2" s="27">
        <v>26.456119999999999</v>
      </c>
      <c r="S2" s="27">
        <v>126.87729</v>
      </c>
      <c r="T2" s="27">
        <v>65.557840000000013</v>
      </c>
      <c r="U2" s="27">
        <v>78.856880000000004</v>
      </c>
      <c r="V2" s="27">
        <v>18.227169999999994</v>
      </c>
      <c r="W2" s="27">
        <v>2.8287199999999997</v>
      </c>
      <c r="X2" s="27">
        <v>18.645329999999998</v>
      </c>
      <c r="Y2" s="27">
        <v>9.5109200000000005</v>
      </c>
      <c r="Z2" s="27">
        <v>29.619830000000004</v>
      </c>
      <c r="AA2" s="27">
        <v>45.396750000000004</v>
      </c>
      <c r="AB2" s="27">
        <v>0.89041999999999999</v>
      </c>
      <c r="AC2" s="27">
        <v>45.480340000000005</v>
      </c>
      <c r="AD2" s="27">
        <v>0</v>
      </c>
    </row>
    <row r="3" spans="1:30" x14ac:dyDescent="0.25">
      <c r="A3" s="18" t="s">
        <v>2</v>
      </c>
      <c r="B3" s="27">
        <v>286.59992999999997</v>
      </c>
      <c r="C3" s="27">
        <v>75.758330000000001</v>
      </c>
      <c r="D3" s="27">
        <v>81.02525</v>
      </c>
      <c r="E3" s="27">
        <v>29.89077</v>
      </c>
      <c r="F3" s="27">
        <v>181.13127999999998</v>
      </c>
      <c r="G3" s="27">
        <v>1.97119</v>
      </c>
      <c r="H3" s="27">
        <v>70.094259999999991</v>
      </c>
      <c r="I3" s="27">
        <v>98.145800000000008</v>
      </c>
      <c r="J3" s="27">
        <v>29.697040000000001</v>
      </c>
      <c r="K3" s="27">
        <v>1982.3503600000001</v>
      </c>
      <c r="L3" s="27">
        <v>203.60738999999998</v>
      </c>
      <c r="M3" s="27">
        <v>141.45863000000003</v>
      </c>
      <c r="N3" s="27">
        <v>32.23939</v>
      </c>
      <c r="O3" s="27">
        <v>181.34471000000002</v>
      </c>
      <c r="P3" s="27">
        <v>7.9596299999999998</v>
      </c>
      <c r="Q3" s="27">
        <v>5.0194899999999993</v>
      </c>
      <c r="R3" s="27">
        <v>5.2629899999999994</v>
      </c>
      <c r="S3" s="27">
        <v>468.49662000000001</v>
      </c>
      <c r="T3" s="27">
        <v>208.59618000000003</v>
      </c>
      <c r="U3" s="27">
        <v>89.683129999999991</v>
      </c>
      <c r="V3" s="27">
        <v>58.715060000000001</v>
      </c>
      <c r="W3" s="27">
        <v>2.2139899999999999</v>
      </c>
      <c r="X3" s="27">
        <v>54.410970000000006</v>
      </c>
      <c r="Y3" s="27">
        <v>19.337079999999997</v>
      </c>
      <c r="Z3" s="27">
        <v>79.70483999999999</v>
      </c>
      <c r="AA3" s="27">
        <v>1591.4390000000001</v>
      </c>
      <c r="AB3" s="27">
        <v>3.5895999999999999</v>
      </c>
      <c r="AC3" s="27">
        <v>64.521639999999991</v>
      </c>
      <c r="AD3" s="27">
        <v>7.2090000000000001E-2</v>
      </c>
    </row>
    <row r="4" spans="1:30" x14ac:dyDescent="0.25">
      <c r="A4" s="18" t="s">
        <v>3</v>
      </c>
      <c r="B4" s="27">
        <v>167.50581</v>
      </c>
      <c r="C4" s="27">
        <v>2.4279999999999999E-2</v>
      </c>
      <c r="D4" s="27">
        <v>21.318529999999999</v>
      </c>
      <c r="E4" s="27">
        <v>2.1703699999999997</v>
      </c>
      <c r="F4" s="27">
        <v>77.624459999999985</v>
      </c>
      <c r="G4" s="27">
        <v>61.477350000000001</v>
      </c>
      <c r="H4" s="27">
        <v>29.77542</v>
      </c>
      <c r="I4" s="27">
        <v>115.74694000000001</v>
      </c>
      <c r="J4" s="27">
        <v>1.153</v>
      </c>
      <c r="K4" s="27">
        <v>6.0552799999999998</v>
      </c>
      <c r="L4" s="27">
        <v>1221.2747899999999</v>
      </c>
      <c r="M4" s="27">
        <v>0.44551000000000002</v>
      </c>
      <c r="N4" s="27">
        <v>2.03091</v>
      </c>
      <c r="O4" s="27">
        <v>1.0295799999999999</v>
      </c>
      <c r="P4" s="27">
        <v>0.30940999999999996</v>
      </c>
      <c r="Q4" s="27">
        <v>387.67854999999997</v>
      </c>
      <c r="R4" s="27">
        <v>7306.9045199999991</v>
      </c>
      <c r="S4" s="27">
        <v>52.436899999999994</v>
      </c>
      <c r="T4" s="27">
        <v>5.9293899999999997</v>
      </c>
      <c r="U4" s="27">
        <v>9.8718599999999999</v>
      </c>
      <c r="V4" s="27">
        <v>25.5425</v>
      </c>
      <c r="W4" s="27">
        <v>6.1558899999999994</v>
      </c>
      <c r="X4" s="27">
        <v>11.747150000000001</v>
      </c>
      <c r="Y4" s="27">
        <v>13.56634</v>
      </c>
      <c r="Z4" s="27">
        <v>31.611690000000003</v>
      </c>
      <c r="AA4" s="27">
        <v>289.33238999999998</v>
      </c>
      <c r="AB4" s="27">
        <v>1.17E-3</v>
      </c>
      <c r="AC4" s="27">
        <v>108.08577</v>
      </c>
      <c r="AD4" s="27">
        <v>3.6799999999999999E-2</v>
      </c>
    </row>
    <row r="5" spans="1:30" s="8" customFormat="1" x14ac:dyDescent="0.25">
      <c r="A5" s="19" t="s">
        <v>4</v>
      </c>
      <c r="B5" s="28">
        <v>162.30516999999998</v>
      </c>
      <c r="C5" s="28">
        <v>2.4279999999999999E-2</v>
      </c>
      <c r="D5" s="28">
        <v>2.6536599999999999</v>
      </c>
      <c r="E5" s="28">
        <v>2.1689099999999999</v>
      </c>
      <c r="F5" s="28">
        <v>63.89067</v>
      </c>
      <c r="G5" s="28">
        <v>21.777660000000001</v>
      </c>
      <c r="H5" s="28">
        <v>27.444090000000003</v>
      </c>
      <c r="I5" s="28">
        <v>94.673580000000001</v>
      </c>
      <c r="J5" s="28">
        <v>0.95306000000000002</v>
      </c>
      <c r="K5" s="28">
        <v>5.91113</v>
      </c>
      <c r="L5" s="28">
        <v>1205.0486500000002</v>
      </c>
      <c r="M5" s="28">
        <v>0.28967999999999999</v>
      </c>
      <c r="N5" s="28">
        <v>1.1704700000000001</v>
      </c>
      <c r="O5" s="28">
        <v>0.38602999999999998</v>
      </c>
      <c r="P5" s="28">
        <v>0.23701</v>
      </c>
      <c r="Q5" s="28">
        <v>374.44862999999998</v>
      </c>
      <c r="R5" s="28">
        <v>7306.5251100000005</v>
      </c>
      <c r="S5" s="28">
        <v>0.24187999999999998</v>
      </c>
      <c r="T5" s="28">
        <v>0.10884999999999999</v>
      </c>
      <c r="U5" s="28">
        <v>3.4937499999999999</v>
      </c>
      <c r="V5" s="28">
        <v>2.9220199999999998</v>
      </c>
      <c r="W5" s="28">
        <v>2.0310000000000001</v>
      </c>
      <c r="X5" s="28">
        <v>5.2560900000000004</v>
      </c>
      <c r="Y5" s="28">
        <v>1.69597</v>
      </c>
      <c r="Z5" s="28">
        <v>0.95304000000000011</v>
      </c>
      <c r="AA5" s="28">
        <v>2.5279499999999997</v>
      </c>
      <c r="AB5" s="28">
        <v>1.17E-3</v>
      </c>
      <c r="AC5" s="28">
        <v>2.45153</v>
      </c>
      <c r="AD5" s="28">
        <v>3.6799999999999999E-2</v>
      </c>
    </row>
    <row r="6" spans="1:30" s="8" customFormat="1" x14ac:dyDescent="0.25">
      <c r="A6" s="19" t="s">
        <v>5</v>
      </c>
      <c r="B6" s="28">
        <v>5.200639999999999</v>
      </c>
      <c r="C6" s="28">
        <v>0</v>
      </c>
      <c r="D6" s="28">
        <v>18.664870000000001</v>
      </c>
      <c r="E6" s="28">
        <v>1.4599999999999999E-3</v>
      </c>
      <c r="F6" s="28">
        <v>13.733790000000001</v>
      </c>
      <c r="G6" s="28">
        <v>39.699690000000004</v>
      </c>
      <c r="H6" s="28">
        <v>2.3313299999999999</v>
      </c>
      <c r="I6" s="28">
        <v>21.073360000000001</v>
      </c>
      <c r="J6" s="28">
        <v>0.19994000000000003</v>
      </c>
      <c r="K6" s="28">
        <v>0.14415</v>
      </c>
      <c r="L6" s="28">
        <v>16.226140000000001</v>
      </c>
      <c r="M6" s="28">
        <v>0.15583000000000002</v>
      </c>
      <c r="N6" s="28">
        <v>0.86044000000000009</v>
      </c>
      <c r="O6" s="28">
        <v>0.64355000000000007</v>
      </c>
      <c r="P6" s="28">
        <v>7.2400000000000006E-2</v>
      </c>
      <c r="Q6" s="28">
        <v>13.229919999999998</v>
      </c>
      <c r="R6" s="28">
        <v>0.37941000000000003</v>
      </c>
      <c r="S6" s="28">
        <v>52.195020000000007</v>
      </c>
      <c r="T6" s="28">
        <v>5.8205400000000003</v>
      </c>
      <c r="U6" s="28">
        <v>6.3781099999999995</v>
      </c>
      <c r="V6" s="28">
        <v>22.620480000000001</v>
      </c>
      <c r="W6" s="28">
        <v>4.1248899999999997</v>
      </c>
      <c r="X6" s="28">
        <v>6.4910599999999992</v>
      </c>
      <c r="Y6" s="28">
        <v>11.870369999999999</v>
      </c>
      <c r="Z6" s="28">
        <v>30.658650000000002</v>
      </c>
      <c r="AA6" s="28">
        <v>286.80444</v>
      </c>
      <c r="AB6" s="28">
        <v>0</v>
      </c>
      <c r="AC6" s="28">
        <v>105.63423999999999</v>
      </c>
      <c r="AD6" s="28">
        <v>0</v>
      </c>
    </row>
    <row r="7" spans="1:30" x14ac:dyDescent="0.25">
      <c r="A7" s="18" t="s">
        <v>44</v>
      </c>
      <c r="B7" s="27">
        <v>9.8061699999999998</v>
      </c>
      <c r="C7" s="28">
        <v>0</v>
      </c>
      <c r="D7" s="27">
        <v>8.7809999999999999E-2</v>
      </c>
      <c r="E7" s="27">
        <v>8.7489999999999998E-2</v>
      </c>
      <c r="F7" s="27">
        <v>4.9057100000000009</v>
      </c>
      <c r="G7" s="27">
        <v>1.48E-3</v>
      </c>
      <c r="H7" s="27">
        <v>1.3680399999999999</v>
      </c>
      <c r="I7" s="27">
        <v>3.9855200000000002</v>
      </c>
      <c r="J7" s="27">
        <v>0.41079000000000004</v>
      </c>
      <c r="K7" s="27">
        <v>0.38744000000000001</v>
      </c>
      <c r="L7" s="27">
        <v>2.0213899999999998</v>
      </c>
      <c r="M7" s="27">
        <v>7.2963799999999992</v>
      </c>
      <c r="N7" s="27">
        <v>1.54308</v>
      </c>
      <c r="O7" s="27">
        <v>0.83738000000000001</v>
      </c>
      <c r="P7" s="27">
        <v>0.55469000000000002</v>
      </c>
      <c r="Q7" s="27">
        <v>0.78852999999999995</v>
      </c>
      <c r="R7" s="27">
        <v>6.54047</v>
      </c>
      <c r="S7" s="27">
        <v>2.4189400000000001</v>
      </c>
      <c r="T7" s="27">
        <v>7.3792199999999992</v>
      </c>
      <c r="U7" s="27">
        <v>0</v>
      </c>
      <c r="V7" s="27">
        <v>2.2929999999999999E-2</v>
      </c>
      <c r="W7" s="27">
        <v>2.7800000000000002E-2</v>
      </c>
      <c r="X7" s="27">
        <v>8.7800000000000003E-2</v>
      </c>
      <c r="Y7" s="27">
        <v>0.15311000000000002</v>
      </c>
      <c r="Z7" s="27">
        <v>1.4336800000000001</v>
      </c>
      <c r="AA7" s="27">
        <v>17.686630000000001</v>
      </c>
      <c r="AB7" s="27">
        <v>0</v>
      </c>
      <c r="AC7" s="27">
        <v>93.549790000000002</v>
      </c>
      <c r="AD7" s="27">
        <v>1240.5604699999999</v>
      </c>
    </row>
    <row r="8" spans="1:30" x14ac:dyDescent="0.25">
      <c r="A8" s="18" t="s">
        <v>6</v>
      </c>
      <c r="B8" s="27">
        <v>2433.0109300000004</v>
      </c>
      <c r="C8" s="27">
        <v>7.9581499999999998</v>
      </c>
      <c r="D8" s="27">
        <v>3.05524</v>
      </c>
      <c r="E8" s="28">
        <v>0</v>
      </c>
      <c r="F8" s="27">
        <v>3.1570300000000002</v>
      </c>
      <c r="G8" s="27">
        <v>0</v>
      </c>
      <c r="H8" s="27">
        <v>1.8468300000000002</v>
      </c>
      <c r="I8" s="27">
        <v>43.660159999999998</v>
      </c>
      <c r="J8" s="27">
        <v>3.0760000000000003E-2</v>
      </c>
      <c r="K8" s="27">
        <v>0.45177</v>
      </c>
      <c r="L8" s="27">
        <v>14.18895</v>
      </c>
      <c r="M8" s="27">
        <v>1.242E-2</v>
      </c>
      <c r="N8" s="27">
        <v>2.7910000000000001E-2</v>
      </c>
      <c r="O8" s="27">
        <v>0.754</v>
      </c>
      <c r="P8" s="27">
        <v>6.2340000000000007E-2</v>
      </c>
      <c r="Q8" s="27">
        <v>343.70834000000002</v>
      </c>
      <c r="R8" s="27">
        <v>39.264710000000001</v>
      </c>
      <c r="S8" s="27">
        <v>0</v>
      </c>
      <c r="T8" s="27">
        <v>3.0960000000000001E-2</v>
      </c>
      <c r="U8" s="27">
        <v>0</v>
      </c>
      <c r="V8" s="27">
        <v>0.15225</v>
      </c>
      <c r="W8" s="27">
        <v>3.313E-2</v>
      </c>
      <c r="X8" s="27">
        <v>1.052E-2</v>
      </c>
      <c r="Y8" s="27">
        <v>1.814E-2</v>
      </c>
      <c r="Z8" s="27">
        <v>6.5399999999999998E-3</v>
      </c>
      <c r="AA8" s="27">
        <v>0</v>
      </c>
      <c r="AB8" s="27">
        <v>0</v>
      </c>
      <c r="AC8" s="27">
        <v>1.87249</v>
      </c>
      <c r="AD8" s="27">
        <v>0.66974</v>
      </c>
    </row>
    <row r="9" spans="1:30" x14ac:dyDescent="0.25">
      <c r="A9" s="18" t="s">
        <v>7</v>
      </c>
      <c r="B9" s="27">
        <v>71.475839999999991</v>
      </c>
      <c r="C9" s="27">
        <v>38.842669999999998</v>
      </c>
      <c r="D9" s="27">
        <v>35.665409999999994</v>
      </c>
      <c r="E9" s="27">
        <v>6.0348699999999997</v>
      </c>
      <c r="F9" s="27">
        <v>70.310919999999996</v>
      </c>
      <c r="G9" s="27">
        <v>0.20072000000000001</v>
      </c>
      <c r="H9" s="27">
        <v>12.733450000000001</v>
      </c>
      <c r="I9" s="27">
        <v>8.9804700000000004</v>
      </c>
      <c r="J9" s="27">
        <v>10.84327</v>
      </c>
      <c r="K9" s="27">
        <v>249.10058000000001</v>
      </c>
      <c r="L9" s="27">
        <v>21.596630000000001</v>
      </c>
      <c r="M9" s="27">
        <v>9.4022099999999984</v>
      </c>
      <c r="N9" s="27">
        <v>7.5981100000000001</v>
      </c>
      <c r="O9" s="27">
        <v>6.3216099999999997</v>
      </c>
      <c r="P9" s="27">
        <v>0.27165</v>
      </c>
      <c r="Q9" s="27">
        <v>7.4022300000000003</v>
      </c>
      <c r="R9" s="27">
        <v>154.83745999999999</v>
      </c>
      <c r="S9" s="27">
        <v>20.247760000000003</v>
      </c>
      <c r="T9" s="27">
        <v>50.708310000000004</v>
      </c>
      <c r="U9" s="27">
        <v>32.260860000000001</v>
      </c>
      <c r="V9" s="27">
        <v>2.82952</v>
      </c>
      <c r="W9" s="27">
        <v>0.35668</v>
      </c>
      <c r="X9" s="27">
        <v>3.2320800000000003</v>
      </c>
      <c r="Y9" s="27">
        <v>3.6674700000000002</v>
      </c>
      <c r="Z9" s="27">
        <v>8.9099799999999991</v>
      </c>
      <c r="AA9" s="27">
        <v>123.48774999999999</v>
      </c>
      <c r="AB9" s="27">
        <v>0.23624000000000001</v>
      </c>
      <c r="AC9" s="27">
        <v>65.437190000000001</v>
      </c>
      <c r="AD9" s="27">
        <v>0.14288000000000001</v>
      </c>
    </row>
    <row r="10" spans="1:30" x14ac:dyDescent="0.25">
      <c r="A10" s="22" t="s">
        <v>8</v>
      </c>
      <c r="B10" s="30">
        <f t="shared" ref="B10:AD10" si="0">B2+B3+B4+B7+B8+B9</f>
        <v>3290.6791200000002</v>
      </c>
      <c r="C10" s="30">
        <f t="shared" si="0"/>
        <v>542.58346000000006</v>
      </c>
      <c r="D10" s="30">
        <f t="shared" si="0"/>
        <v>404.87804</v>
      </c>
      <c r="E10" s="30">
        <f t="shared" si="0"/>
        <v>100.61243</v>
      </c>
      <c r="F10" s="30">
        <f t="shared" si="0"/>
        <v>1048.3141599999999</v>
      </c>
      <c r="G10" s="30">
        <f t="shared" si="0"/>
        <v>65.53707</v>
      </c>
      <c r="H10" s="30">
        <f t="shared" si="0"/>
        <v>184.75938000000002</v>
      </c>
      <c r="I10" s="30">
        <f t="shared" si="0"/>
        <v>310.10551000000009</v>
      </c>
      <c r="J10" s="30">
        <f t="shared" si="0"/>
        <v>67.918679999999995</v>
      </c>
      <c r="K10" s="30">
        <f t="shared" si="0"/>
        <v>3005.4629199999999</v>
      </c>
      <c r="L10" s="30">
        <f t="shared" si="0"/>
        <v>1517.45009</v>
      </c>
      <c r="M10" s="30">
        <f t="shared" si="0"/>
        <v>183.50834000000003</v>
      </c>
      <c r="N10" s="30">
        <f t="shared" si="0"/>
        <v>89.37933000000001</v>
      </c>
      <c r="O10" s="30">
        <f t="shared" si="0"/>
        <v>213.84906000000001</v>
      </c>
      <c r="P10" s="30">
        <f t="shared" si="0"/>
        <v>10.35577</v>
      </c>
      <c r="Q10" s="30">
        <f t="shared" si="0"/>
        <v>757.53111999999999</v>
      </c>
      <c r="R10" s="30">
        <f t="shared" si="0"/>
        <v>7539.2662699999992</v>
      </c>
      <c r="S10" s="30">
        <f t="shared" si="0"/>
        <v>670.47751000000005</v>
      </c>
      <c r="T10" s="30">
        <f t="shared" si="0"/>
        <v>338.20190000000002</v>
      </c>
      <c r="U10" s="30">
        <f t="shared" si="0"/>
        <v>210.67273</v>
      </c>
      <c r="V10" s="30">
        <f t="shared" si="0"/>
        <v>105.48943</v>
      </c>
      <c r="W10" s="30">
        <f t="shared" si="0"/>
        <v>11.616209999999999</v>
      </c>
      <c r="X10" s="30">
        <f t="shared" si="0"/>
        <v>88.13385000000001</v>
      </c>
      <c r="Y10" s="30">
        <f t="shared" si="0"/>
        <v>46.253059999999998</v>
      </c>
      <c r="Z10" s="30">
        <f t="shared" si="0"/>
        <v>151.28656000000001</v>
      </c>
      <c r="AA10" s="30">
        <f t="shared" si="0"/>
        <v>2067.3425200000001</v>
      </c>
      <c r="AB10" s="30">
        <f t="shared" si="0"/>
        <v>4.7174300000000002</v>
      </c>
      <c r="AC10" s="30">
        <f t="shared" si="0"/>
        <v>378.94722000000002</v>
      </c>
      <c r="AD10" s="30">
        <f t="shared" si="0"/>
        <v>1241.48198</v>
      </c>
    </row>
    <row r="11" spans="1:30" x14ac:dyDescent="0.25">
      <c r="A11" s="18" t="s">
        <v>45</v>
      </c>
      <c r="B11" s="27">
        <v>64.151330000000002</v>
      </c>
      <c r="C11" s="27">
        <v>4.1316300000000004</v>
      </c>
      <c r="D11" s="27">
        <v>9.1108800000000016</v>
      </c>
      <c r="E11" s="27">
        <v>1.4298499999999998</v>
      </c>
      <c r="F11" s="27">
        <v>68.508089999999996</v>
      </c>
      <c r="G11" s="27">
        <v>0</v>
      </c>
      <c r="H11" s="27">
        <v>4.9372799999999994</v>
      </c>
      <c r="I11" s="27">
        <v>51.826860000000003</v>
      </c>
      <c r="J11" s="27">
        <v>29.516969999999997</v>
      </c>
      <c r="K11" s="27">
        <v>84.125330000000005</v>
      </c>
      <c r="L11" s="27">
        <v>10.202300000000001</v>
      </c>
      <c r="M11" s="27">
        <v>10.237779999999999</v>
      </c>
      <c r="N11" s="27">
        <v>29.020759999999999</v>
      </c>
      <c r="O11" s="27">
        <v>3.6267999999999998</v>
      </c>
      <c r="P11" s="27">
        <v>4.61632</v>
      </c>
      <c r="Q11" s="27">
        <v>0.45709</v>
      </c>
      <c r="R11" s="27">
        <v>3.79664</v>
      </c>
      <c r="S11" s="27">
        <v>184.66771</v>
      </c>
      <c r="T11" s="27">
        <v>116.16835</v>
      </c>
      <c r="U11" s="27">
        <v>0.87446000000000002</v>
      </c>
      <c r="V11" s="27">
        <v>3.5984499999999997</v>
      </c>
      <c r="W11" s="27">
        <v>0.48776999999999998</v>
      </c>
      <c r="X11" s="27">
        <v>5.4857200000000006</v>
      </c>
      <c r="Y11" s="27">
        <v>2.5567599999999997</v>
      </c>
      <c r="Z11" s="27">
        <v>10.163650000000001</v>
      </c>
      <c r="AA11" s="27">
        <v>9.3699099999999991</v>
      </c>
      <c r="AB11" s="27">
        <v>0.15012999999999999</v>
      </c>
      <c r="AC11" s="27">
        <v>0.48296999999999995</v>
      </c>
      <c r="AD11" s="27">
        <v>0</v>
      </c>
    </row>
    <row r="12" spans="1:30" x14ac:dyDescent="0.25">
      <c r="A12" s="18" t="s">
        <v>46</v>
      </c>
      <c r="B12" s="27">
        <v>41.061120000000003</v>
      </c>
      <c r="C12" s="27">
        <v>213.73542999999998</v>
      </c>
      <c r="D12" s="27">
        <v>28.033760000000001</v>
      </c>
      <c r="E12" s="27">
        <v>5.6553599999999999</v>
      </c>
      <c r="F12" s="27">
        <v>36.52993</v>
      </c>
      <c r="G12" s="27">
        <v>1.04E-2</v>
      </c>
      <c r="H12" s="27">
        <v>56.964349999999996</v>
      </c>
      <c r="I12" s="27">
        <v>22.636430000000001</v>
      </c>
      <c r="J12" s="27">
        <v>13.049280000000001</v>
      </c>
      <c r="K12" s="27">
        <v>44.493490000000001</v>
      </c>
      <c r="L12" s="27">
        <v>3.8593299999999999</v>
      </c>
      <c r="M12" s="27">
        <v>68.829189999999997</v>
      </c>
      <c r="N12" s="27">
        <v>6.5300799999999999</v>
      </c>
      <c r="O12" s="27">
        <v>9.6386500000000002</v>
      </c>
      <c r="P12" s="27">
        <v>8.6199999999999999E-2</v>
      </c>
      <c r="Q12" s="27">
        <v>0.48392000000000002</v>
      </c>
      <c r="R12" s="27">
        <v>2.0652499999999998</v>
      </c>
      <c r="S12" s="27">
        <v>45.894970000000001</v>
      </c>
      <c r="T12" s="27">
        <v>47.00162000000001</v>
      </c>
      <c r="U12" s="27">
        <v>22.22794</v>
      </c>
      <c r="V12" s="27">
        <v>2.8300899999999998</v>
      </c>
      <c r="W12" s="27">
        <v>0.28222000000000003</v>
      </c>
      <c r="X12" s="27">
        <v>10.11783</v>
      </c>
      <c r="Y12" s="27">
        <v>0.74879000000000007</v>
      </c>
      <c r="Z12" s="27">
        <v>22.292069999999999</v>
      </c>
      <c r="AA12" s="27">
        <v>88.730159999999998</v>
      </c>
      <c r="AB12" s="27">
        <v>0.27051999999999998</v>
      </c>
      <c r="AC12" s="27">
        <v>14.345549999999999</v>
      </c>
      <c r="AD12" s="27">
        <v>6.0499999999999998E-3</v>
      </c>
    </row>
    <row r="13" spans="1:30" x14ac:dyDescent="0.25">
      <c r="A13" s="18" t="s">
        <v>47</v>
      </c>
      <c r="B13" s="27">
        <v>8.095999999999999E-2</v>
      </c>
      <c r="C13" s="28">
        <v>0</v>
      </c>
      <c r="D13" s="27">
        <v>0</v>
      </c>
      <c r="E13" s="28">
        <v>0</v>
      </c>
      <c r="F13" s="28">
        <v>0</v>
      </c>
      <c r="G13" s="27">
        <v>0</v>
      </c>
      <c r="H13" s="27">
        <v>1.0051399999999999</v>
      </c>
      <c r="I13" s="27">
        <v>0.49813999999999997</v>
      </c>
      <c r="J13" s="27">
        <v>14.305299999999999</v>
      </c>
      <c r="K13" s="27">
        <v>0.59693999999999992</v>
      </c>
      <c r="L13" s="27">
        <v>58.842790000000001</v>
      </c>
      <c r="M13" s="27">
        <v>0</v>
      </c>
      <c r="N13" s="27">
        <v>0</v>
      </c>
      <c r="O13" s="27">
        <v>0</v>
      </c>
      <c r="P13" s="27">
        <v>0</v>
      </c>
      <c r="Q13" s="27">
        <v>32.116039999999998</v>
      </c>
      <c r="R13" s="27">
        <v>266.38701000000003</v>
      </c>
      <c r="S13" s="27">
        <v>12.2974</v>
      </c>
      <c r="T13" s="27">
        <v>0</v>
      </c>
      <c r="U13" s="27">
        <v>13.37092</v>
      </c>
      <c r="V13" s="27">
        <v>2.8509099999999998</v>
      </c>
      <c r="W13" s="27">
        <v>0</v>
      </c>
      <c r="X13" s="27">
        <v>1.6329999999999997E-2</v>
      </c>
      <c r="Y13" s="27">
        <v>0.58735000000000004</v>
      </c>
      <c r="Z13" s="27">
        <v>31.80414</v>
      </c>
      <c r="AA13" s="27">
        <v>10.83799</v>
      </c>
      <c r="AB13" s="27">
        <v>0</v>
      </c>
      <c r="AC13" s="27">
        <v>103.12634999999999</v>
      </c>
      <c r="AD13" s="27">
        <v>0</v>
      </c>
    </row>
    <row r="14" spans="1:30" s="13" customFormat="1" x14ac:dyDescent="0.25">
      <c r="A14" s="23" t="s">
        <v>9</v>
      </c>
      <c r="B14" s="31">
        <v>8.1010500000000008</v>
      </c>
      <c r="C14" s="28">
        <v>0</v>
      </c>
      <c r="D14" s="31">
        <v>20.28314</v>
      </c>
      <c r="E14" s="28">
        <v>0</v>
      </c>
      <c r="F14" s="31">
        <v>6.0176500000000006</v>
      </c>
      <c r="G14" s="31">
        <v>3.3070000000000002E-2</v>
      </c>
      <c r="H14" s="31">
        <v>34.754779999999997</v>
      </c>
      <c r="I14" s="31">
        <v>33.07882</v>
      </c>
      <c r="J14" s="31">
        <v>63.617019999999997</v>
      </c>
      <c r="K14" s="31">
        <v>0.32191999999999998</v>
      </c>
      <c r="L14" s="31">
        <v>143.88830999999999</v>
      </c>
      <c r="M14" s="31">
        <v>1.31664</v>
      </c>
      <c r="N14" s="31">
        <v>4.0534600000000003</v>
      </c>
      <c r="O14" s="31">
        <v>0.48225000000000001</v>
      </c>
      <c r="P14" s="31">
        <v>0.17208999999999997</v>
      </c>
      <c r="Q14" s="31">
        <v>33.336919999999999</v>
      </c>
      <c r="R14" s="31">
        <v>313.12112000000002</v>
      </c>
      <c r="S14" s="31">
        <v>6.8400799999999995</v>
      </c>
      <c r="T14" s="31">
        <v>3.7748699999999999</v>
      </c>
      <c r="U14" s="31">
        <v>3.8321300000000003</v>
      </c>
      <c r="V14" s="31">
        <v>52.222760000000001</v>
      </c>
      <c r="W14" s="31">
        <v>1.4132899999999999</v>
      </c>
      <c r="X14" s="31">
        <v>1.8912500000000001</v>
      </c>
      <c r="Y14" s="31">
        <v>2.72553</v>
      </c>
      <c r="Z14" s="31">
        <v>422.98153000000002</v>
      </c>
      <c r="AA14" s="31">
        <v>154.22329000000002</v>
      </c>
      <c r="AB14" s="31">
        <v>1.26E-2</v>
      </c>
      <c r="AC14" s="31">
        <v>38.47383</v>
      </c>
      <c r="AD14" s="31">
        <v>0</v>
      </c>
    </row>
    <row r="15" spans="1:30" s="8" customFormat="1" x14ac:dyDescent="0.25">
      <c r="A15" s="19" t="s">
        <v>10</v>
      </c>
      <c r="B15" s="28">
        <v>8.0923100000000012</v>
      </c>
      <c r="C15" s="28">
        <v>0</v>
      </c>
      <c r="D15" s="28">
        <v>1.1155999999999999</v>
      </c>
      <c r="E15" s="28">
        <v>0</v>
      </c>
      <c r="F15" s="28">
        <v>5.6032600000000006</v>
      </c>
      <c r="G15" s="28">
        <v>3.3070000000000002E-2</v>
      </c>
      <c r="H15" s="28">
        <v>22.851020000000002</v>
      </c>
      <c r="I15" s="28">
        <v>26.196999999999999</v>
      </c>
      <c r="J15" s="28">
        <v>62.380230000000005</v>
      </c>
      <c r="K15" s="28">
        <v>0.32033999999999996</v>
      </c>
      <c r="L15" s="28">
        <v>142.70042999999998</v>
      </c>
      <c r="M15" s="28">
        <v>1.3110299999999999</v>
      </c>
      <c r="N15" s="28">
        <v>0.75383999999999995</v>
      </c>
      <c r="O15" s="28">
        <v>0.47725000000000001</v>
      </c>
      <c r="P15" s="28">
        <v>8.795E-2</v>
      </c>
      <c r="Q15" s="28">
        <v>31.72832</v>
      </c>
      <c r="R15" s="28">
        <v>313.12112000000002</v>
      </c>
      <c r="S15" s="28">
        <v>6.1880100000000002</v>
      </c>
      <c r="T15" s="28">
        <v>1.4617800000000001</v>
      </c>
      <c r="U15" s="28">
        <v>2.4442499999999998</v>
      </c>
      <c r="V15" s="28">
        <v>0.76968999999999999</v>
      </c>
      <c r="W15" s="28">
        <v>3.7929999999999998E-2</v>
      </c>
      <c r="X15" s="28">
        <v>0.88305</v>
      </c>
      <c r="Y15" s="28">
        <v>0.62068000000000001</v>
      </c>
      <c r="Z15" s="28">
        <v>0.63373000000000002</v>
      </c>
      <c r="AA15" s="28">
        <v>4.5567099999999998</v>
      </c>
      <c r="AB15" s="28">
        <v>1.26E-2</v>
      </c>
      <c r="AC15" s="28">
        <v>2.6090999999999998</v>
      </c>
      <c r="AD15" s="28">
        <v>0</v>
      </c>
    </row>
    <row r="16" spans="1:30" s="8" customFormat="1" x14ac:dyDescent="0.25">
      <c r="A16" s="19" t="s">
        <v>11</v>
      </c>
      <c r="B16" s="28">
        <v>8.7399999999999995E-3</v>
      </c>
      <c r="C16" s="28">
        <v>0</v>
      </c>
      <c r="D16" s="28">
        <v>19.167540000000002</v>
      </c>
      <c r="E16" s="28">
        <v>0</v>
      </c>
      <c r="F16" s="28">
        <v>0.41438999999999998</v>
      </c>
      <c r="G16" s="28">
        <v>0</v>
      </c>
      <c r="H16" s="28">
        <v>11.90376</v>
      </c>
      <c r="I16" s="28">
        <v>6.8818199999999994</v>
      </c>
      <c r="J16" s="28">
        <v>1.2367900000000001</v>
      </c>
      <c r="K16" s="28">
        <v>1.58E-3</v>
      </c>
      <c r="L16" s="28">
        <v>1.18788</v>
      </c>
      <c r="M16" s="28">
        <v>5.6100000000000004E-3</v>
      </c>
      <c r="N16" s="28">
        <v>3.29962</v>
      </c>
      <c r="O16" s="28">
        <v>5.0000000000000001E-3</v>
      </c>
      <c r="P16" s="28">
        <v>8.4140000000000006E-2</v>
      </c>
      <c r="Q16" s="28">
        <v>1.6085999999999998</v>
      </c>
      <c r="R16" s="28">
        <v>0</v>
      </c>
      <c r="S16" s="28">
        <v>0.65206999999999993</v>
      </c>
      <c r="T16" s="28">
        <v>2.3130900000000003</v>
      </c>
      <c r="U16" s="28">
        <v>1.38788</v>
      </c>
      <c r="V16" s="28">
        <v>51.453069999999997</v>
      </c>
      <c r="W16" s="28">
        <v>1.3753599999999999</v>
      </c>
      <c r="X16" s="28">
        <v>1.0082</v>
      </c>
      <c r="Y16" s="28">
        <v>2.1048500000000003</v>
      </c>
      <c r="Z16" s="28">
        <v>422.34780000000001</v>
      </c>
      <c r="AA16" s="28">
        <v>149.66657999999998</v>
      </c>
      <c r="AB16" s="28">
        <v>0</v>
      </c>
      <c r="AC16" s="28">
        <v>35.864730000000002</v>
      </c>
      <c r="AD16" s="28">
        <v>0</v>
      </c>
    </row>
    <row r="17" spans="1:31" x14ac:dyDescent="0.25">
      <c r="A17" s="18" t="s">
        <v>48</v>
      </c>
      <c r="B17" s="27">
        <v>41.535269999999997</v>
      </c>
      <c r="C17" s="28">
        <v>0</v>
      </c>
      <c r="D17" s="27">
        <v>0</v>
      </c>
      <c r="E17" s="28">
        <v>0</v>
      </c>
      <c r="F17" s="27">
        <v>1.6890000000000002E-2</v>
      </c>
      <c r="G17" s="27">
        <v>0</v>
      </c>
      <c r="H17" s="27">
        <v>5.3409999999999999E-2</v>
      </c>
      <c r="I17" s="27">
        <v>1.1499999999999999</v>
      </c>
      <c r="J17" s="27">
        <v>0</v>
      </c>
      <c r="K17" s="27">
        <v>0</v>
      </c>
      <c r="L17" s="27">
        <v>0</v>
      </c>
      <c r="M17" s="27">
        <v>0.27510000000000001</v>
      </c>
      <c r="N17" s="27">
        <v>0.12866</v>
      </c>
      <c r="O17" s="27">
        <v>0.39862000000000003</v>
      </c>
      <c r="P17" s="27">
        <v>0</v>
      </c>
      <c r="Q17" s="27">
        <v>0</v>
      </c>
      <c r="R17" s="27">
        <v>0</v>
      </c>
      <c r="S17" s="27">
        <v>13.46416</v>
      </c>
      <c r="T17" s="27">
        <v>3.9066800000000002</v>
      </c>
      <c r="U17" s="27">
        <v>1.9118599999999999</v>
      </c>
      <c r="V17" s="27">
        <v>8.8000000000000003E-4</v>
      </c>
      <c r="W17" s="27">
        <v>0</v>
      </c>
      <c r="X17" s="27">
        <v>0</v>
      </c>
      <c r="Y17" s="27">
        <v>0.60015999999999992</v>
      </c>
      <c r="Z17" s="27">
        <v>51.540640000000003</v>
      </c>
      <c r="AA17" s="27">
        <v>4.2126200000000003</v>
      </c>
      <c r="AB17" s="27">
        <v>0</v>
      </c>
      <c r="AC17" s="27">
        <v>182.06351999999998</v>
      </c>
      <c r="AD17" s="27">
        <v>0</v>
      </c>
    </row>
    <row r="18" spans="1:31" x14ac:dyDescent="0.25">
      <c r="A18" s="18" t="s">
        <v>12</v>
      </c>
      <c r="B18" s="27">
        <v>3.1391400000000003</v>
      </c>
      <c r="C18" s="28">
        <v>0</v>
      </c>
      <c r="D18" s="27">
        <v>0</v>
      </c>
      <c r="E18" s="28">
        <v>0</v>
      </c>
      <c r="F18" s="27">
        <v>2.0424199999999999</v>
      </c>
      <c r="G18" s="27">
        <v>0</v>
      </c>
      <c r="H18" s="27">
        <v>2.0498400000000001</v>
      </c>
      <c r="I18" s="27">
        <v>2.5061</v>
      </c>
      <c r="J18" s="27">
        <v>9.9852300000000014</v>
      </c>
      <c r="K18" s="27">
        <v>0.27353000000000005</v>
      </c>
      <c r="L18" s="27">
        <v>41.685870000000001</v>
      </c>
      <c r="M18" s="27">
        <v>1.7521</v>
      </c>
      <c r="N18" s="27">
        <v>0.41761000000000004</v>
      </c>
      <c r="O18" s="27">
        <v>1.4817799999999999</v>
      </c>
      <c r="P18" s="27">
        <v>0</v>
      </c>
      <c r="Q18" s="27">
        <v>11.235479999999999</v>
      </c>
      <c r="R18" s="27">
        <v>93.192890000000006</v>
      </c>
      <c r="S18" s="27">
        <v>17.443129999999996</v>
      </c>
      <c r="T18" s="27">
        <v>5.2350200000000005</v>
      </c>
      <c r="U18" s="27">
        <v>38.699980000000004</v>
      </c>
      <c r="V18" s="27">
        <v>99.967479999999995</v>
      </c>
      <c r="W18" s="27">
        <v>0</v>
      </c>
      <c r="X18" s="27">
        <v>0.48093999999999998</v>
      </c>
      <c r="Y18" s="27">
        <v>3.1888000000000001</v>
      </c>
      <c r="Z18" s="27">
        <v>15.48851</v>
      </c>
      <c r="AA18" s="27">
        <v>183.76655</v>
      </c>
      <c r="AB18" s="27">
        <v>0</v>
      </c>
      <c r="AC18" s="27">
        <v>139.22839000000002</v>
      </c>
      <c r="AD18" s="27">
        <v>0.37989000000000001</v>
      </c>
    </row>
    <row r="19" spans="1:31" x14ac:dyDescent="0.25">
      <c r="A19" s="18" t="s">
        <v>13</v>
      </c>
      <c r="B19" s="27">
        <v>3.38618</v>
      </c>
      <c r="C19" s="28">
        <v>0</v>
      </c>
      <c r="D19" s="27">
        <v>0.20263</v>
      </c>
      <c r="E19" s="27">
        <v>6.2829999999999997E-2</v>
      </c>
      <c r="F19" s="27">
        <v>0.66822000000000004</v>
      </c>
      <c r="G19" s="27">
        <v>0</v>
      </c>
      <c r="H19" s="27">
        <v>9.8069999999999991E-2</v>
      </c>
      <c r="I19" s="27">
        <v>1.42611</v>
      </c>
      <c r="J19" s="27">
        <v>0.81216999999999995</v>
      </c>
      <c r="K19" s="27">
        <v>1.91E-3</v>
      </c>
      <c r="L19" s="27">
        <v>9.8150000000000001E-2</v>
      </c>
      <c r="M19" s="27">
        <v>3.4009999999999999E-2</v>
      </c>
      <c r="N19" s="27">
        <v>0.18443999999999999</v>
      </c>
      <c r="O19" s="27">
        <v>0.60535000000000005</v>
      </c>
      <c r="P19" s="27">
        <v>5.7669999999999999E-2</v>
      </c>
      <c r="Q19" s="27">
        <v>0</v>
      </c>
      <c r="R19" s="27">
        <v>0</v>
      </c>
      <c r="S19" s="27">
        <v>11.457000000000001</v>
      </c>
      <c r="T19" s="27">
        <v>0.33033999999999997</v>
      </c>
      <c r="U19" s="27">
        <v>0</v>
      </c>
      <c r="V19" s="27">
        <v>0.10524</v>
      </c>
      <c r="W19" s="27">
        <v>0</v>
      </c>
      <c r="X19" s="27">
        <v>0.63446000000000002</v>
      </c>
      <c r="Y19" s="27">
        <v>3.6459999999999999E-2</v>
      </c>
      <c r="Z19" s="27">
        <v>2.8640000000000002E-2</v>
      </c>
      <c r="AA19" s="27">
        <v>0.12903999999999999</v>
      </c>
      <c r="AB19" s="27">
        <v>0</v>
      </c>
      <c r="AC19" s="27">
        <v>5.1000000000000004E-4</v>
      </c>
      <c r="AD19" s="27">
        <v>3.81169</v>
      </c>
    </row>
    <row r="20" spans="1:31" x14ac:dyDescent="0.25">
      <c r="A20" s="24" t="s">
        <v>14</v>
      </c>
      <c r="B20" s="32">
        <f t="shared" ref="B20:AD20" si="1">B11+B12+B13+B14+B17+B18+B19</f>
        <v>161.45505</v>
      </c>
      <c r="C20" s="32">
        <f t="shared" si="1"/>
        <v>217.86705999999998</v>
      </c>
      <c r="D20" s="32">
        <f>D11+D12+D13+D14+D17+D18+D19</f>
        <v>57.630409999999998</v>
      </c>
      <c r="E20" s="32">
        <f t="shared" si="1"/>
        <v>7.1480399999999999</v>
      </c>
      <c r="F20" s="32">
        <f t="shared" si="1"/>
        <v>113.78320000000001</v>
      </c>
      <c r="G20" s="32">
        <f t="shared" si="1"/>
        <v>4.3470000000000002E-2</v>
      </c>
      <c r="H20" s="32">
        <f t="shared" si="1"/>
        <v>99.862870000000001</v>
      </c>
      <c r="I20" s="32">
        <f t="shared" si="1"/>
        <v>113.12246000000002</v>
      </c>
      <c r="J20" s="32">
        <f t="shared" si="1"/>
        <v>131.28596999999999</v>
      </c>
      <c r="K20" s="32">
        <f t="shared" si="1"/>
        <v>129.81312</v>
      </c>
      <c r="L20" s="32">
        <f t="shared" si="1"/>
        <v>258.57675</v>
      </c>
      <c r="M20" s="32">
        <f t="shared" si="1"/>
        <v>82.444819999999993</v>
      </c>
      <c r="N20" s="32">
        <f t="shared" si="1"/>
        <v>40.335010000000011</v>
      </c>
      <c r="O20" s="32">
        <f t="shared" si="1"/>
        <v>16.233450000000001</v>
      </c>
      <c r="P20" s="32">
        <f t="shared" si="1"/>
        <v>4.9322799999999996</v>
      </c>
      <c r="Q20" s="32">
        <f t="shared" si="1"/>
        <v>77.629449999999991</v>
      </c>
      <c r="R20" s="32">
        <f t="shared" si="1"/>
        <v>678.5629100000001</v>
      </c>
      <c r="S20" s="32">
        <f t="shared" si="1"/>
        <v>292.06445000000002</v>
      </c>
      <c r="T20" s="32">
        <f t="shared" si="1"/>
        <v>176.41687999999999</v>
      </c>
      <c r="U20" s="32">
        <f t="shared" si="1"/>
        <v>80.917290000000008</v>
      </c>
      <c r="V20" s="32">
        <f t="shared" si="1"/>
        <v>161.57581000000002</v>
      </c>
      <c r="W20" s="32">
        <f t="shared" si="1"/>
        <v>2.1832799999999999</v>
      </c>
      <c r="X20" s="32">
        <f t="shared" si="1"/>
        <v>18.626530000000002</v>
      </c>
      <c r="Y20" s="32">
        <f t="shared" si="1"/>
        <v>10.443849999999999</v>
      </c>
      <c r="Z20" s="32">
        <f t="shared" si="1"/>
        <v>554.29918000000009</v>
      </c>
      <c r="AA20" s="32">
        <f t="shared" si="1"/>
        <v>451.26956000000001</v>
      </c>
      <c r="AB20" s="32">
        <f t="shared" si="1"/>
        <v>0.43324999999999997</v>
      </c>
      <c r="AC20" s="32">
        <f t="shared" si="1"/>
        <v>477.72111999999998</v>
      </c>
      <c r="AD20" s="32">
        <f t="shared" si="1"/>
        <v>4.1976300000000002</v>
      </c>
    </row>
    <row r="21" spans="1:31" x14ac:dyDescent="0.25">
      <c r="A21" s="26" t="s">
        <v>15</v>
      </c>
      <c r="B21" s="33">
        <f t="shared" ref="B21:AD21" si="2">B10+B20</f>
        <v>3452.1341700000003</v>
      </c>
      <c r="C21" s="33">
        <f t="shared" si="2"/>
        <v>760.4505200000001</v>
      </c>
      <c r="D21" s="33">
        <f t="shared" si="2"/>
        <v>462.50844999999998</v>
      </c>
      <c r="E21" s="33">
        <f t="shared" si="2"/>
        <v>107.76047</v>
      </c>
      <c r="F21" s="33">
        <f t="shared" si="2"/>
        <v>1162.09736</v>
      </c>
      <c r="G21" s="33">
        <f t="shared" si="2"/>
        <v>65.580539999999999</v>
      </c>
      <c r="H21" s="33">
        <f t="shared" si="2"/>
        <v>284.62225000000001</v>
      </c>
      <c r="I21" s="33">
        <f t="shared" si="2"/>
        <v>423.22797000000014</v>
      </c>
      <c r="J21" s="33">
        <f t="shared" si="2"/>
        <v>199.20464999999999</v>
      </c>
      <c r="K21" s="33">
        <f t="shared" si="2"/>
        <v>3135.2760399999997</v>
      </c>
      <c r="L21" s="33">
        <f t="shared" si="2"/>
        <v>1776.02684</v>
      </c>
      <c r="M21" s="33">
        <f t="shared" si="2"/>
        <v>265.95316000000003</v>
      </c>
      <c r="N21" s="33">
        <f t="shared" si="2"/>
        <v>129.71434000000002</v>
      </c>
      <c r="O21" s="33">
        <f t="shared" si="2"/>
        <v>230.08251000000001</v>
      </c>
      <c r="P21" s="33">
        <f t="shared" si="2"/>
        <v>15.288049999999998</v>
      </c>
      <c r="Q21" s="33">
        <f t="shared" si="2"/>
        <v>835.16057000000001</v>
      </c>
      <c r="R21" s="33">
        <f t="shared" si="2"/>
        <v>8217.8291799999988</v>
      </c>
      <c r="S21" s="33">
        <f t="shared" si="2"/>
        <v>962.54196000000002</v>
      </c>
      <c r="T21" s="33">
        <f t="shared" si="2"/>
        <v>514.61878000000002</v>
      </c>
      <c r="U21" s="33">
        <f t="shared" si="2"/>
        <v>291.59001999999998</v>
      </c>
      <c r="V21" s="33">
        <f t="shared" si="2"/>
        <v>267.06524000000002</v>
      </c>
      <c r="W21" s="33">
        <f t="shared" si="2"/>
        <v>13.799489999999999</v>
      </c>
      <c r="X21" s="33">
        <f t="shared" si="2"/>
        <v>106.76038000000001</v>
      </c>
      <c r="Y21" s="33">
        <f t="shared" si="2"/>
        <v>56.696909999999995</v>
      </c>
      <c r="Z21" s="33">
        <f t="shared" si="2"/>
        <v>705.5857400000001</v>
      </c>
      <c r="AA21" s="33">
        <f t="shared" si="2"/>
        <v>2518.6120800000003</v>
      </c>
      <c r="AB21" s="33">
        <f t="shared" si="2"/>
        <v>5.1506800000000004</v>
      </c>
      <c r="AC21" s="33">
        <f t="shared" si="2"/>
        <v>856.66833999999994</v>
      </c>
      <c r="AD21" s="33">
        <f t="shared" si="2"/>
        <v>1245.6796099999999</v>
      </c>
      <c r="AE21" s="21"/>
    </row>
    <row r="22" spans="1:31" x14ac:dyDescent="0.25">
      <c r="A22" s="17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</row>
    <row r="23" spans="1:31" x14ac:dyDescent="0.25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2022 SPA categoria</vt:lpstr>
      <vt:lpstr>2022 SPA settori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Taverna Annamaria</dc:creator>
  <cp:keywords/>
  <dc:description/>
  <cp:lastModifiedBy>Massarotto Stefano</cp:lastModifiedBy>
  <cp:revision/>
  <dcterms:created xsi:type="dcterms:W3CDTF">2017-09-28T09:49:23Z</dcterms:created>
  <dcterms:modified xsi:type="dcterms:W3CDTF">2026-03-12T13:03:05Z</dcterms:modified>
  <cp:category/>
  <cp:contentStatus/>
</cp:coreProperties>
</file>