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5501\Desktop\File CPT caricare sul sito\NUOVI FILE\"/>
    </mc:Choice>
  </mc:AlternateContent>
  <xr:revisionPtr revIDLastSave="0" documentId="13_ncr:1_{95210020-C928-48AE-8F0C-E7F9F4AAAD4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Entrate SPA 2013-2022" sheetId="3" r:id="rId1"/>
    <sheet name="Entrate PA 2013-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" l="1"/>
  <c r="K26" i="3"/>
  <c r="B26" i="3"/>
  <c r="C26" i="3"/>
  <c r="D26" i="3"/>
  <c r="E26" i="3"/>
  <c r="F26" i="3"/>
  <c r="G26" i="3"/>
  <c r="H26" i="3"/>
  <c r="I26" i="3"/>
  <c r="J26" i="3"/>
  <c r="K15" i="3" l="1"/>
  <c r="B15" i="3"/>
  <c r="C15" i="3"/>
  <c r="D15" i="3"/>
  <c r="E15" i="3"/>
  <c r="F15" i="3"/>
  <c r="G15" i="3"/>
  <c r="H15" i="3"/>
  <c r="I15" i="3"/>
  <c r="J15" i="3"/>
  <c r="B32" i="2"/>
  <c r="C32" i="2"/>
  <c r="D32" i="2"/>
  <c r="E32" i="2"/>
  <c r="F32" i="2"/>
  <c r="G32" i="2"/>
  <c r="H32" i="2"/>
  <c r="I32" i="2"/>
  <c r="J32" i="2"/>
  <c r="K18" i="2"/>
  <c r="B18" i="2"/>
  <c r="C18" i="2"/>
  <c r="D18" i="2"/>
  <c r="E18" i="2"/>
  <c r="F18" i="2"/>
  <c r="G18" i="2"/>
  <c r="H18" i="2"/>
  <c r="I18" i="2"/>
  <c r="J18" i="2"/>
  <c r="I34" i="2" l="1"/>
  <c r="J28" i="3" l="1"/>
  <c r="I28" i="3"/>
  <c r="H28" i="3"/>
  <c r="G28" i="3"/>
  <c r="F28" i="3"/>
  <c r="E28" i="3"/>
  <c r="D28" i="3"/>
  <c r="C28" i="3"/>
  <c r="B28" i="3"/>
  <c r="K28" i="3"/>
  <c r="B34" i="2" l="1"/>
  <c r="F34" i="2"/>
  <c r="K34" i="2"/>
  <c r="J34" i="2"/>
  <c r="E34" i="2"/>
  <c r="C34" i="2"/>
  <c r="G34" i="2"/>
  <c r="D34" i="2"/>
  <c r="H34" i="2"/>
</calcChain>
</file>

<file path=xl/sharedStrings.xml><?xml version="1.0" encoding="utf-8"?>
<sst xmlns="http://schemas.openxmlformats.org/spreadsheetml/2006/main" count="64" uniqueCount="37">
  <si>
    <t>Categorie</t>
  </si>
  <si>
    <t>2013</t>
  </si>
  <si>
    <t>2014</t>
  </si>
  <si>
    <t>2015</t>
  </si>
  <si>
    <t>TOTALE ENTRATE CORRENTI</t>
  </si>
  <si>
    <t>Riscossione di crediti</t>
  </si>
  <si>
    <t>Altri incassi di capitale</t>
  </si>
  <si>
    <t>TOTALE ENTRATE IN CONTO CAPITALE</t>
  </si>
  <si>
    <t>TOTALE ENTRATE</t>
  </si>
  <si>
    <t xml:space="preserve"> Imposte dirette</t>
  </si>
  <si>
    <t xml:space="preserve"> Imposte indirette</t>
  </si>
  <si>
    <t xml:space="preserve"> Altri tributi propri</t>
  </si>
  <si>
    <t xml:space="preserve"> Contributi sociali</t>
  </si>
  <si>
    <t xml:space="preserve"> Trasf. in conto corrente da Unione Europea e altre istituzioni estere</t>
  </si>
  <si>
    <t xml:space="preserve"> Trasf. in conto corrente da famiglie e istitituzioni sociali</t>
  </si>
  <si>
    <t xml:space="preserve"> Trasf. in conto corrente da imprese private</t>
  </si>
  <si>
    <t xml:space="preserve"> Altri incassi correnti</t>
  </si>
  <si>
    <t xml:space="preserve"> Trasf. in conto capitale da Unione Europea e altre istituzioni estere</t>
  </si>
  <si>
    <t xml:space="preserve"> Trasf. in conto capitale da famiglie e istitituzioni sociali</t>
  </si>
  <si>
    <t xml:space="preserve"> Trasf. in conto capitale da imprese private</t>
  </si>
  <si>
    <t xml:space="preserve"> Vendita di beni e servizi</t>
  </si>
  <si>
    <t xml:space="preserve"> Poste correttive e compensative delle spese</t>
  </si>
  <si>
    <t>TRASFERIMENTI IN CONTO CAPITALE:</t>
  </si>
  <si>
    <t xml:space="preserve"> TRASFERIMENTI IN CONTO CORRENTE:</t>
  </si>
  <si>
    <t>Trasf. in conto corrente da imprese pubbliche nazionali</t>
  </si>
  <si>
    <t>Trasf. in conto corrente da Consorzi e Forme associative</t>
  </si>
  <si>
    <t>Trasf. in conto corrente da Aziende, Istituzioni, Societa' e fondazioni partecipate a livello locale</t>
  </si>
  <si>
    <t>Trasf. in conto capitale da imprese pubbliche nazionali</t>
  </si>
  <si>
    <t>Trasf. in conto capitale da Consorzi e Forme associative</t>
  </si>
  <si>
    <t>Trasf. in conto capitale da Aziende, Istituzioni, Societa' e fondazioni partecipate a livello locale</t>
  </si>
  <si>
    <t>Dividendi e altri proventi da partecipazioni</t>
  </si>
  <si>
    <t>Interessi attivi e altri  redditi da capitale</t>
  </si>
  <si>
    <t>Contributi sociali</t>
  </si>
  <si>
    <t>Alienazione di  immobilizzazioni  materiali e immateriali</t>
  </si>
  <si>
    <t>Alienazione  di altre attività finanziarie</t>
  </si>
  <si>
    <t>Alienazione  di partecipazioni</t>
  </si>
  <si>
    <t xml:space="preserve"> Alienazione  di altre attività finanziarie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</si>
</sst>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DecimaWE Rg"/>
      <family val="2"/>
    </font>
    <font>
      <b/>
      <sz val="10"/>
      <color rgb="FF000000"/>
      <name val="DecimaWE Rg"/>
      <family val="2"/>
    </font>
    <font>
      <i/>
      <sz val="10"/>
      <color rgb="FF000000"/>
      <name val="DecimaWE Rg"/>
    </font>
    <font>
      <b/>
      <sz val="10"/>
      <color rgb="FF000000"/>
      <name val="DecimaWE Rg"/>
    </font>
    <font>
      <sz val="10"/>
      <color rgb="FF000000"/>
      <name val="DecimaWE Rg"/>
    </font>
    <font>
      <i/>
      <sz val="10"/>
      <color theme="1"/>
      <name val="DecimaWE Rg"/>
    </font>
    <font>
      <b/>
      <sz val="10"/>
      <color theme="8" tint="-0.249977111117893"/>
      <name val="DecimaWE Rg"/>
    </font>
    <font>
      <sz val="10"/>
      <color theme="8" tint="-0.249977111117893"/>
      <name val="DecimaWE Rg"/>
    </font>
  </fonts>
  <fills count="10">
    <fill>
      <patternFill patternType="none"/>
    </fill>
    <fill>
      <patternFill patternType="gray125"/>
    </fill>
    <fill>
      <patternFill patternType="solid">
        <fgColor rgb="FFCFF52B"/>
        <bgColor rgb="FFDDEBF7"/>
      </patternFill>
    </fill>
    <fill>
      <patternFill patternType="solid">
        <fgColor rgb="FFC9F3BF"/>
        <bgColor rgb="FF000000"/>
      </patternFill>
    </fill>
    <fill>
      <patternFill patternType="solid">
        <fgColor rgb="FFA3EA92"/>
        <bgColor rgb="FF000000"/>
      </patternFill>
    </fill>
    <fill>
      <patternFill patternType="solid">
        <fgColor rgb="FFFCC8FF"/>
        <bgColor rgb="FF000000"/>
      </patternFill>
    </fill>
    <fill>
      <patternFill patternType="solid">
        <fgColor rgb="FFFA9BFF"/>
        <bgColor rgb="FF000000"/>
      </patternFill>
    </fill>
    <fill>
      <patternFill patternType="solid">
        <fgColor rgb="FFD7F39F"/>
        <bgColor rgb="FF000000"/>
      </patternFill>
    </fill>
    <fill>
      <patternFill patternType="solid">
        <fgColor rgb="FFC9F3BF"/>
        <bgColor indexed="64"/>
      </patternFill>
    </fill>
    <fill>
      <patternFill patternType="solid">
        <fgColor rgb="FFFEE5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4" fontId="0" fillId="3" borderId="3" xfId="0" applyNumberForma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4" fontId="0" fillId="5" borderId="3" xfId="0" applyNumberForma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4" fontId="0" fillId="0" borderId="3" xfId="0" applyNumberFormat="1" applyBorder="1" applyAlignment="1">
      <alignment vertical="center"/>
    </xf>
    <xf numFmtId="4" fontId="5" fillId="3" borderId="3" xfId="0" applyNumberFormat="1" applyFont="1" applyFill="1" applyBorder="1" applyAlignment="1">
      <alignment vertical="center"/>
    </xf>
    <xf numFmtId="4" fontId="0" fillId="9" borderId="3" xfId="0" applyNumberFormat="1" applyFill="1" applyBorder="1" applyAlignment="1">
      <alignment vertical="center"/>
    </xf>
    <xf numFmtId="4" fontId="2" fillId="9" borderId="3" xfId="0" applyNumberFormat="1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0" fontId="7" fillId="0" borderId="0" xfId="0" applyFont="1"/>
    <xf numFmtId="0" fontId="1" fillId="2" borderId="5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9" borderId="7" xfId="0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0" fillId="9" borderId="6" xfId="0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6" fillId="7" borderId="4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4" fontId="0" fillId="0" borderId="1" xfId="0" applyNumberFormat="1" applyBorder="1" applyAlignment="1">
      <alignment vertical="center"/>
    </xf>
    <xf numFmtId="0" fontId="3" fillId="6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5" fillId="8" borderId="0" xfId="0" applyFont="1" applyFill="1" applyAlignment="1">
      <alignment horizontal="left"/>
    </xf>
    <xf numFmtId="0" fontId="0" fillId="5" borderId="7" xfId="0" applyFill="1" applyBorder="1" applyAlignment="1">
      <alignment horizontal="left"/>
    </xf>
    <xf numFmtId="0" fontId="2" fillId="5" borderId="7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E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91433411133028E-2"/>
          <c:y val="4.1666600720136122E-2"/>
          <c:w val="0.93888888888888888"/>
          <c:h val="0.8981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'Entrate SPA 2013-2022'!$K$32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'Entrate SPA 2013-2022'!$B$32:$J$32</c:f>
              <c:numCache>
                <c:formatCode>General</c:formatCode>
                <c:ptCount val="9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BB-4489-BEAC-A461B7FC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274152"/>
        <c:axId val="772266280"/>
      </c:lineChart>
      <c:catAx>
        <c:axId val="772274152"/>
        <c:scaling>
          <c:orientation val="minMax"/>
        </c:scaling>
        <c:delete val="1"/>
        <c:axPos val="b"/>
        <c:majorTickMark val="none"/>
        <c:minorTickMark val="none"/>
        <c:tickLblPos val="nextTo"/>
        <c:crossAx val="772266280"/>
        <c:crosses val="autoZero"/>
        <c:auto val="1"/>
        <c:lblAlgn val="ctr"/>
        <c:lblOffset val="100"/>
        <c:noMultiLvlLbl val="0"/>
      </c:catAx>
      <c:valAx>
        <c:axId val="772266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7227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0000">
        <a:alpha val="0"/>
      </a:srgb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47114705297417E-3"/>
          <c:y val="8.4435955769576618E-2"/>
          <c:w val="0.99217527386541471"/>
          <c:h val="0.86437480122662247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5">
                    <a:lumMod val="75000"/>
                  </a:schemeClr>
                </a:solidFill>
                <a:prstDash val="sysDash"/>
                <a:round/>
              </a:ln>
              <a:effectLst/>
            </c:spPr>
          </c:marker>
          <c:val>
            <c:numRef>
              <c:f>'Entrate SPA 2013-2022'!$B$28:$K$28</c:f>
              <c:numCache>
                <c:formatCode>#,##0.00</c:formatCode>
                <c:ptCount val="10"/>
                <c:pt idx="0">
                  <c:v>24584.970519999999</c:v>
                </c:pt>
                <c:pt idx="1">
                  <c:v>24864.226709999999</c:v>
                </c:pt>
                <c:pt idx="2">
                  <c:v>24676.221859999998</c:v>
                </c:pt>
                <c:pt idx="3">
                  <c:v>24740.805889999996</c:v>
                </c:pt>
                <c:pt idx="4">
                  <c:v>24892.099490000001</c:v>
                </c:pt>
                <c:pt idx="5">
                  <c:v>25732.181670000002</c:v>
                </c:pt>
                <c:pt idx="6">
                  <c:v>26047.475470000001</c:v>
                </c:pt>
                <c:pt idx="7">
                  <c:v>24206.679809999998</c:v>
                </c:pt>
                <c:pt idx="8">
                  <c:v>27666.597829999999</c:v>
                </c:pt>
                <c:pt idx="9">
                  <c:v>32521.810550000002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23-406F-9501-BF618A9A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183696"/>
        <c:axId val="493184024"/>
      </c:lineChart>
      <c:catAx>
        <c:axId val="493183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3184024"/>
        <c:crosses val="autoZero"/>
        <c:auto val="1"/>
        <c:lblAlgn val="ctr"/>
        <c:lblOffset val="100"/>
        <c:noMultiLvlLbl val="0"/>
      </c:catAx>
      <c:valAx>
        <c:axId val="49318402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931836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alpha val="0"/>
      </a:sys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91433411133028E-2"/>
          <c:y val="4.1666600720136122E-2"/>
          <c:w val="0.93888888888888888"/>
          <c:h val="0.8981481481481481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'Entrate PA 2013-2022'!$B$38:$H$38</c:f>
              <c:numCache>
                <c:formatCode>General</c:formatCode>
                <c:ptCount val="7"/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'Entrate PA 2007-2020'!#REF!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2B-40C9-B42B-C572A7BD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274152"/>
        <c:axId val="772266280"/>
      </c:lineChart>
      <c:catAx>
        <c:axId val="772274152"/>
        <c:scaling>
          <c:orientation val="minMax"/>
        </c:scaling>
        <c:delete val="1"/>
        <c:axPos val="b"/>
        <c:majorTickMark val="none"/>
        <c:minorTickMark val="none"/>
        <c:tickLblPos val="nextTo"/>
        <c:crossAx val="772266280"/>
        <c:crosses val="autoZero"/>
        <c:auto val="1"/>
        <c:lblAlgn val="ctr"/>
        <c:lblOffset val="100"/>
        <c:noMultiLvlLbl val="0"/>
      </c:catAx>
      <c:valAx>
        <c:axId val="772266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7227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0000">
        <a:alpha val="0"/>
      </a:srgb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699909737028475E-2"/>
          <c:y val="2.0232663372870184E-2"/>
          <c:w val="0.9873000902629715"/>
          <c:h val="0.9622437971952535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5">
                    <a:lumMod val="75000"/>
                  </a:schemeClr>
                </a:solidFill>
                <a:prstDash val="sysDash"/>
                <a:round/>
              </a:ln>
              <a:effectLst/>
            </c:spPr>
          </c:marker>
          <c:val>
            <c:numRef>
              <c:f>'Entrate PA 2013-2022'!$B$34:$K$34</c:f>
              <c:numCache>
                <c:formatCode>#,##0.00</c:formatCode>
                <c:ptCount val="10"/>
                <c:pt idx="0">
                  <c:v>18896.750370000002</c:v>
                </c:pt>
                <c:pt idx="1">
                  <c:v>19285.686850000002</c:v>
                </c:pt>
                <c:pt idx="2">
                  <c:v>19616.267380000001</c:v>
                </c:pt>
                <c:pt idx="3">
                  <c:v>19853.778320000005</c:v>
                </c:pt>
                <c:pt idx="4">
                  <c:v>19940.455999999998</c:v>
                </c:pt>
                <c:pt idx="5">
                  <c:v>20687.001520000002</c:v>
                </c:pt>
                <c:pt idx="6">
                  <c:v>21184.746930000001</c:v>
                </c:pt>
                <c:pt idx="7">
                  <c:v>19807.802940000005</c:v>
                </c:pt>
                <c:pt idx="8">
                  <c:v>22111.842309999993</c:v>
                </c:pt>
                <c:pt idx="9">
                  <c:v>24516.263840000003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66-440E-951A-A0BE7493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183696"/>
        <c:axId val="493184024"/>
      </c:lineChart>
      <c:catAx>
        <c:axId val="493183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3184024"/>
        <c:crosses val="autoZero"/>
        <c:auto val="1"/>
        <c:lblAlgn val="ctr"/>
        <c:lblOffset val="100"/>
        <c:noMultiLvlLbl val="0"/>
      </c:catAx>
      <c:valAx>
        <c:axId val="49318402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93183696"/>
        <c:crosses val="autoZero"/>
        <c:crossBetween val="between"/>
      </c:valAx>
      <c:spPr>
        <a:solidFill>
          <a:sysClr val="window" lastClr="FFFFFF">
            <a:alpha val="0"/>
          </a:sys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alpha val="0"/>
      </a:sys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152399</xdr:rowOff>
    </xdr:from>
    <xdr:to>
      <xdr:col>10</xdr:col>
      <xdr:colOff>0</xdr:colOff>
      <xdr:row>31</xdr:row>
      <xdr:rowOff>66674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4502960</xdr:colOff>
      <xdr:row>0</xdr:row>
      <xdr:rowOff>0</xdr:rowOff>
    </xdr:from>
    <xdr:to>
      <xdr:col>9</xdr:col>
      <xdr:colOff>555800</xdr:colOff>
      <xdr:row>29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152399</xdr:rowOff>
    </xdr:from>
    <xdr:to>
      <xdr:col>6</xdr:col>
      <xdr:colOff>123824</xdr:colOff>
      <xdr:row>37</xdr:row>
      <xdr:rowOff>66674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4431196</xdr:colOff>
      <xdr:row>0</xdr:row>
      <xdr:rowOff>1</xdr:rowOff>
    </xdr:from>
    <xdr:to>
      <xdr:col>10</xdr:col>
      <xdr:colOff>57979</xdr:colOff>
      <xdr:row>38</xdr:row>
      <xdr:rowOff>121921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="99" zoomScaleNormal="99" workbookViewId="0">
      <selection activeCell="O16" sqref="O16"/>
    </sheetView>
  </sheetViews>
  <sheetFormatPr defaultRowHeight="13.5" x14ac:dyDescent="0.25"/>
  <cols>
    <col min="1" max="1" width="68" bestFit="1" customWidth="1"/>
    <col min="2" max="8" width="8.85546875"/>
    <col min="9" max="9" width="8.85546875" bestFit="1" customWidth="1"/>
    <col min="10" max="10" width="8.85546875"/>
  </cols>
  <sheetData>
    <row r="1" spans="1:11" x14ac:dyDescent="0.25">
      <c r="A1" s="15" t="s">
        <v>0</v>
      </c>
      <c r="B1" s="7" t="s">
        <v>1</v>
      </c>
      <c r="C1" s="7" t="s">
        <v>2</v>
      </c>
      <c r="D1" s="7" t="s">
        <v>3</v>
      </c>
      <c r="E1" s="7">
        <v>2016</v>
      </c>
      <c r="F1" s="7">
        <v>2017</v>
      </c>
      <c r="G1" s="7">
        <v>2018</v>
      </c>
      <c r="H1" s="7">
        <v>2019</v>
      </c>
      <c r="I1" s="7">
        <v>2020</v>
      </c>
      <c r="J1" s="7">
        <v>2021</v>
      </c>
      <c r="K1" s="7">
        <v>2022</v>
      </c>
    </row>
    <row r="2" spans="1:11" x14ac:dyDescent="0.25">
      <c r="A2" s="16" t="s">
        <v>9</v>
      </c>
      <c r="B2" s="2">
        <v>6246.3098</v>
      </c>
      <c r="C2" s="2">
        <v>5901.3032899999998</v>
      </c>
      <c r="D2" s="2">
        <v>6297.3836000000001</v>
      </c>
      <c r="E2" s="2">
        <v>6300.5712400000002</v>
      </c>
      <c r="F2" s="2">
        <v>6311.0974500000002</v>
      </c>
      <c r="G2" s="2">
        <v>6487.8035099999997</v>
      </c>
      <c r="H2" s="2">
        <v>6461.0131400000009</v>
      </c>
      <c r="I2" s="2">
        <v>6248.0155199999999</v>
      </c>
      <c r="J2" s="2">
        <v>6797.6501099999996</v>
      </c>
      <c r="K2" s="2">
        <v>7419.4091799999997</v>
      </c>
    </row>
    <row r="3" spans="1:11" x14ac:dyDescent="0.25">
      <c r="A3" s="16" t="s">
        <v>10</v>
      </c>
      <c r="B3" s="2">
        <v>4815.3948100000007</v>
      </c>
      <c r="C3" s="2">
        <v>5299.4806600000002</v>
      </c>
      <c r="D3" s="2">
        <v>5089.5439299999998</v>
      </c>
      <c r="E3" s="2">
        <v>5023.0140000000001</v>
      </c>
      <c r="F3" s="2">
        <v>5257.5265499999996</v>
      </c>
      <c r="G3" s="2">
        <v>5445.6675100000002</v>
      </c>
      <c r="H3" s="2">
        <v>5482.9475399999992</v>
      </c>
      <c r="I3" s="2">
        <v>4930.1965399999999</v>
      </c>
      <c r="J3" s="2">
        <v>5601.5993699999999</v>
      </c>
      <c r="K3" s="2">
        <v>6469.5649199999998</v>
      </c>
    </row>
    <row r="4" spans="1:11" x14ac:dyDescent="0.25">
      <c r="A4" s="16" t="s">
        <v>11</v>
      </c>
      <c r="B4" s="2">
        <v>566.77170000000001</v>
      </c>
      <c r="C4" s="2">
        <v>633.45133999999996</v>
      </c>
      <c r="D4" s="2">
        <v>552.11329000000001</v>
      </c>
      <c r="E4" s="2">
        <v>546.34726000000001</v>
      </c>
      <c r="F4" s="2">
        <v>489.35421000000002</v>
      </c>
      <c r="G4" s="2">
        <v>513.17223000000001</v>
      </c>
      <c r="H4" s="2">
        <v>497.38448</v>
      </c>
      <c r="I4" s="2">
        <v>502.35055999999997</v>
      </c>
      <c r="J4" s="2">
        <v>446.64019000000002</v>
      </c>
      <c r="K4" s="2">
        <v>308.63755000000003</v>
      </c>
    </row>
    <row r="5" spans="1:11" x14ac:dyDescent="0.25">
      <c r="A5" s="16" t="s">
        <v>30</v>
      </c>
      <c r="B5" s="2">
        <v>19.716059999999999</v>
      </c>
      <c r="C5" s="2">
        <v>31.897129999999997</v>
      </c>
      <c r="D5" s="2">
        <v>26.34722</v>
      </c>
      <c r="E5" s="2">
        <v>23.291610000000002</v>
      </c>
      <c r="F5" s="2">
        <v>32.402230000000003</v>
      </c>
      <c r="G5" s="2">
        <v>28.609720000000003</v>
      </c>
      <c r="H5" s="2">
        <v>62.213900000000002</v>
      </c>
      <c r="I5" s="2">
        <v>68.473350000000011</v>
      </c>
      <c r="J5" s="2">
        <v>103.45143</v>
      </c>
      <c r="K5" s="2">
        <v>86.086550000000003</v>
      </c>
    </row>
    <row r="6" spans="1:11" x14ac:dyDescent="0.25">
      <c r="A6" s="16" t="s">
        <v>31</v>
      </c>
      <c r="B6" s="2">
        <v>655.63038000000006</v>
      </c>
      <c r="C6" s="2">
        <v>636.30151999999998</v>
      </c>
      <c r="D6" s="2">
        <v>640.90723000000003</v>
      </c>
      <c r="E6" s="2">
        <v>462.16304000000002</v>
      </c>
      <c r="F6" s="2">
        <v>538.46786999999995</v>
      </c>
      <c r="G6" s="2">
        <v>440.54566999999997</v>
      </c>
      <c r="H6" s="2">
        <v>389.49891000000002</v>
      </c>
      <c r="I6" s="2">
        <v>500.90065000000004</v>
      </c>
      <c r="J6" s="2">
        <v>392.47801999999996</v>
      </c>
      <c r="K6" s="2">
        <v>549.28518999999994</v>
      </c>
    </row>
    <row r="7" spans="1:11" x14ac:dyDescent="0.25">
      <c r="A7" s="16" t="s">
        <v>12</v>
      </c>
      <c r="B7" s="2">
        <v>5302.0481399999999</v>
      </c>
      <c r="C7" s="2">
        <v>5211.6627099999996</v>
      </c>
      <c r="D7" s="2">
        <v>5373.7447999999995</v>
      </c>
      <c r="E7" s="2">
        <v>5526.6890100000001</v>
      </c>
      <c r="F7" s="2">
        <v>5622.2562600000001</v>
      </c>
      <c r="G7" s="2">
        <v>5670.3289800000002</v>
      </c>
      <c r="H7" s="2">
        <v>5779.7776699999995</v>
      </c>
      <c r="I7" s="2">
        <v>5570.6601799999999</v>
      </c>
      <c r="J7" s="2">
        <v>5954.0890399999998</v>
      </c>
      <c r="K7" s="2">
        <v>6316.8550100000002</v>
      </c>
    </row>
    <row r="8" spans="1:11" x14ac:dyDescent="0.25">
      <c r="A8" s="16" t="s">
        <v>20</v>
      </c>
      <c r="B8" s="2">
        <v>4488.7705800000003</v>
      </c>
      <c r="C8" s="2">
        <v>4458.4223100000008</v>
      </c>
      <c r="D8" s="2">
        <v>3522.0455000000002</v>
      </c>
      <c r="E8" s="2">
        <v>3652.04639</v>
      </c>
      <c r="F8" s="2">
        <v>3833.4389299999998</v>
      </c>
      <c r="G8" s="2">
        <v>4208.9358300000004</v>
      </c>
      <c r="H8" s="2">
        <v>4364.8983000000007</v>
      </c>
      <c r="I8" s="2">
        <v>3607.4764699999996</v>
      </c>
      <c r="J8" s="2">
        <v>4966.0836499999996</v>
      </c>
      <c r="K8" s="2">
        <v>6936.6565799999989</v>
      </c>
    </row>
    <row r="9" spans="1:11" x14ac:dyDescent="0.25">
      <c r="A9" s="16" t="s">
        <v>23</v>
      </c>
      <c r="B9" s="2">
        <v>589.44656999999995</v>
      </c>
      <c r="C9" s="2">
        <v>682.72427000000005</v>
      </c>
      <c r="D9" s="2">
        <v>626.31196</v>
      </c>
      <c r="E9" s="2">
        <v>576.61319000000003</v>
      </c>
      <c r="F9" s="2">
        <v>610.19758999999999</v>
      </c>
      <c r="G9" s="2">
        <v>651.41619000000003</v>
      </c>
      <c r="H9" s="2">
        <v>701.11794999999995</v>
      </c>
      <c r="I9" s="2">
        <v>698.64823000000013</v>
      </c>
      <c r="J9" s="2">
        <v>753.00350000000003</v>
      </c>
      <c r="K9" s="2">
        <v>1153.4498299999998</v>
      </c>
    </row>
    <row r="10" spans="1:11" x14ac:dyDescent="0.25">
      <c r="A10" s="17" t="s">
        <v>13</v>
      </c>
      <c r="B10" s="9">
        <v>164.70347000000001</v>
      </c>
      <c r="C10" s="9">
        <v>165.23832000000002</v>
      </c>
      <c r="D10" s="9">
        <v>144.97234</v>
      </c>
      <c r="E10" s="9">
        <v>153.94470000000001</v>
      </c>
      <c r="F10" s="9">
        <v>167.99147000000002</v>
      </c>
      <c r="G10" s="9">
        <v>199.27715000000001</v>
      </c>
      <c r="H10" s="9">
        <v>249.69211999999999</v>
      </c>
      <c r="I10" s="9">
        <v>283.27610999999996</v>
      </c>
      <c r="J10" s="9">
        <v>248.89895999999999</v>
      </c>
      <c r="K10" s="9">
        <v>470.39661999999998</v>
      </c>
    </row>
    <row r="11" spans="1:11" x14ac:dyDescent="0.25">
      <c r="A11" s="17" t="s">
        <v>14</v>
      </c>
      <c r="B11" s="9">
        <v>287.53464999999994</v>
      </c>
      <c r="C11" s="9">
        <v>320.86896000000002</v>
      </c>
      <c r="D11" s="9">
        <v>342.97500999999994</v>
      </c>
      <c r="E11" s="9">
        <v>284.94114000000002</v>
      </c>
      <c r="F11" s="9">
        <v>297.81231000000002</v>
      </c>
      <c r="G11" s="9">
        <v>298.09375</v>
      </c>
      <c r="H11" s="9">
        <v>301.82168999999993</v>
      </c>
      <c r="I11" s="9">
        <v>258.44658000000004</v>
      </c>
      <c r="J11" s="9">
        <v>335.20544000000001</v>
      </c>
      <c r="K11" s="9">
        <v>425.92217999999997</v>
      </c>
    </row>
    <row r="12" spans="1:11" x14ac:dyDescent="0.25">
      <c r="A12" s="17" t="s">
        <v>15</v>
      </c>
      <c r="B12" s="9">
        <v>137.20845</v>
      </c>
      <c r="C12" s="9">
        <v>196.61699000000002</v>
      </c>
      <c r="D12" s="9">
        <v>138.36461000000003</v>
      </c>
      <c r="E12" s="9">
        <v>137.72735</v>
      </c>
      <c r="F12" s="9">
        <v>144.39381</v>
      </c>
      <c r="G12" s="9">
        <v>154.04528999999999</v>
      </c>
      <c r="H12" s="9">
        <v>149.60414</v>
      </c>
      <c r="I12" s="9">
        <v>156.92554000000001</v>
      </c>
      <c r="J12" s="9">
        <v>168.8991</v>
      </c>
      <c r="K12" s="9">
        <v>257.13103000000001</v>
      </c>
    </row>
    <row r="13" spans="1:11" x14ac:dyDescent="0.25">
      <c r="A13" s="18" t="s">
        <v>21</v>
      </c>
      <c r="B13" s="3">
        <v>143.71213</v>
      </c>
      <c r="C13" s="3">
        <v>135.81651000000002</v>
      </c>
      <c r="D13" s="3">
        <v>178.34825000000001</v>
      </c>
      <c r="E13" s="3">
        <v>192.95196999999999</v>
      </c>
      <c r="F13" s="3">
        <v>176.41329000000002</v>
      </c>
      <c r="G13" s="3">
        <v>145.65467999999998</v>
      </c>
      <c r="H13" s="3">
        <v>506.73595</v>
      </c>
      <c r="I13" s="3">
        <v>502.08257000000003</v>
      </c>
      <c r="J13" s="3">
        <v>498.99939000000001</v>
      </c>
      <c r="K13" s="3">
        <v>592.46440000000007</v>
      </c>
    </row>
    <row r="14" spans="1:11" x14ac:dyDescent="0.25">
      <c r="A14" s="16" t="s">
        <v>16</v>
      </c>
      <c r="B14" s="2">
        <v>341.53649999999993</v>
      </c>
      <c r="C14" s="2">
        <v>385.34590999999995</v>
      </c>
      <c r="D14" s="2">
        <v>435.13240000000002</v>
      </c>
      <c r="E14" s="2">
        <v>519.62735999999995</v>
      </c>
      <c r="F14" s="2">
        <v>520.20928000000004</v>
      </c>
      <c r="G14" s="2">
        <v>595.92951000000005</v>
      </c>
      <c r="H14" s="2">
        <v>322.74363</v>
      </c>
      <c r="I14" s="2">
        <v>296.39560000000006</v>
      </c>
      <c r="J14" s="2">
        <v>389.29451</v>
      </c>
      <c r="K14" s="2">
        <v>536.35469000000001</v>
      </c>
    </row>
    <row r="15" spans="1:11" x14ac:dyDescent="0.25">
      <c r="A15" s="28" t="s">
        <v>4</v>
      </c>
      <c r="B15" s="25">
        <f t="shared" ref="B15:J15" si="0">B2+B3+B4+B5+B6+B7+B8+B9+B13+B14</f>
        <v>23169.336670000001</v>
      </c>
      <c r="C15" s="25">
        <f t="shared" si="0"/>
        <v>23376.405650000001</v>
      </c>
      <c r="D15" s="25">
        <f t="shared" si="0"/>
        <v>22741.878179999996</v>
      </c>
      <c r="E15" s="25">
        <f t="shared" si="0"/>
        <v>22823.315069999997</v>
      </c>
      <c r="F15" s="25">
        <f t="shared" si="0"/>
        <v>23391.363659999999</v>
      </c>
      <c r="G15" s="25">
        <f t="shared" si="0"/>
        <v>24188.063830000003</v>
      </c>
      <c r="H15" s="25">
        <f t="shared" si="0"/>
        <v>24568.331470000001</v>
      </c>
      <c r="I15" s="25">
        <f t="shared" si="0"/>
        <v>22925.199669999998</v>
      </c>
      <c r="J15" s="25">
        <f t="shared" si="0"/>
        <v>25903.289209999999</v>
      </c>
      <c r="K15" s="25">
        <f>K2+K3+K4+K5+K6+K7+K8+K9+K13+K14</f>
        <v>30368.763900000002</v>
      </c>
    </row>
    <row r="16" spans="1:11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x14ac:dyDescent="0.25">
      <c r="A17" s="20" t="s">
        <v>33</v>
      </c>
      <c r="B17" s="10">
        <v>248.84575999999998</v>
      </c>
      <c r="C17" s="10">
        <v>256.67579999999998</v>
      </c>
      <c r="D17" s="10">
        <v>115.55447999999998</v>
      </c>
      <c r="E17" s="10">
        <v>186.87301000000002</v>
      </c>
      <c r="F17" s="10">
        <v>232.89364</v>
      </c>
      <c r="G17" s="10">
        <v>191.33758</v>
      </c>
      <c r="H17" s="10">
        <v>187.96055999999999</v>
      </c>
      <c r="I17" s="10">
        <v>83.153630000000007</v>
      </c>
      <c r="J17" s="10">
        <v>72.417580000000001</v>
      </c>
      <c r="K17" s="10">
        <v>139.58364</v>
      </c>
    </row>
    <row r="18" spans="1:11" x14ac:dyDescent="0.25">
      <c r="A18" s="20" t="s">
        <v>36</v>
      </c>
      <c r="B18" s="10">
        <v>289.82380999999998</v>
      </c>
      <c r="C18" s="10">
        <v>242.11083000000002</v>
      </c>
      <c r="D18" s="10">
        <v>237.19873000000001</v>
      </c>
      <c r="E18" s="10">
        <v>198.75172000000001</v>
      </c>
      <c r="F18" s="10">
        <v>230.62407000000002</v>
      </c>
      <c r="G18" s="10">
        <v>234.41773000000001</v>
      </c>
      <c r="H18" s="10">
        <v>443.22345000000001</v>
      </c>
      <c r="I18" s="10">
        <v>467.92568999999992</v>
      </c>
      <c r="J18" s="10">
        <v>433.95739000000003</v>
      </c>
      <c r="K18" s="10">
        <v>236.21494000000001</v>
      </c>
    </row>
    <row r="19" spans="1:11" x14ac:dyDescent="0.25">
      <c r="A19" s="20" t="s">
        <v>22</v>
      </c>
      <c r="B19" s="10">
        <v>51.511619999999994</v>
      </c>
      <c r="C19" s="10">
        <v>55.323980000000006</v>
      </c>
      <c r="D19" s="10">
        <v>40.685110000000009</v>
      </c>
      <c r="E19" s="10">
        <v>66.342460000000003</v>
      </c>
      <c r="F19" s="10">
        <v>28.488099999999999</v>
      </c>
      <c r="G19" s="10">
        <v>33.347480000000004</v>
      </c>
      <c r="H19" s="10">
        <v>85.407769999999999</v>
      </c>
      <c r="I19" s="10">
        <v>85.14000999999999</v>
      </c>
      <c r="J19" s="10">
        <v>239.58242000000001</v>
      </c>
      <c r="K19" s="10">
        <v>463.01627999999999</v>
      </c>
    </row>
    <row r="20" spans="1:11" x14ac:dyDescent="0.25">
      <c r="A20" s="21" t="s">
        <v>17</v>
      </c>
      <c r="B20" s="11">
        <v>15.12593</v>
      </c>
      <c r="C20" s="11">
        <v>23.929320000000001</v>
      </c>
      <c r="D20" s="11">
        <v>25.349739999999997</v>
      </c>
      <c r="E20" s="11">
        <v>15.90723</v>
      </c>
      <c r="F20" s="11">
        <v>13.556820000000002</v>
      </c>
      <c r="G20" s="11">
        <v>21.100169999999999</v>
      </c>
      <c r="H20" s="11">
        <v>43.364380000000004</v>
      </c>
      <c r="I20" s="11">
        <v>59.646039999999992</v>
      </c>
      <c r="J20" s="11">
        <v>226.90269000000001</v>
      </c>
      <c r="K20" s="11">
        <v>444.35436000000004</v>
      </c>
    </row>
    <row r="21" spans="1:11" x14ac:dyDescent="0.25">
      <c r="A21" s="21" t="s">
        <v>18</v>
      </c>
      <c r="B21" s="11">
        <v>6.4200900000000001</v>
      </c>
      <c r="C21" s="11">
        <v>8.4026800000000001</v>
      </c>
      <c r="D21" s="11">
        <v>11.525409999999999</v>
      </c>
      <c r="E21" s="11">
        <v>11.38274</v>
      </c>
      <c r="F21" s="11">
        <v>5.1555200000000001</v>
      </c>
      <c r="G21" s="11">
        <v>5.6920900000000003</v>
      </c>
      <c r="H21" s="11">
        <v>10.13274</v>
      </c>
      <c r="I21" s="11">
        <v>7.93621</v>
      </c>
      <c r="J21" s="11">
        <v>5.7359699999999991</v>
      </c>
      <c r="K21" s="11">
        <v>8.02285</v>
      </c>
    </row>
    <row r="22" spans="1:11" x14ac:dyDescent="0.25">
      <c r="A22" s="21" t="s">
        <v>19</v>
      </c>
      <c r="B22" s="11">
        <v>29.965599999999998</v>
      </c>
      <c r="C22" s="11">
        <v>22.991980000000002</v>
      </c>
      <c r="D22" s="11">
        <v>3.8099600000000002</v>
      </c>
      <c r="E22" s="11">
        <v>39.052489999999999</v>
      </c>
      <c r="F22" s="11">
        <v>9.77576</v>
      </c>
      <c r="G22" s="11">
        <v>6.5552200000000003</v>
      </c>
      <c r="H22" s="11">
        <v>31.91065</v>
      </c>
      <c r="I22" s="11">
        <v>17.557759999999998</v>
      </c>
      <c r="J22" s="11">
        <v>6.9437600000000002</v>
      </c>
      <c r="K22" s="11">
        <v>10.639069999999998</v>
      </c>
    </row>
    <row r="23" spans="1:11" x14ac:dyDescent="0.25">
      <c r="A23" s="20" t="s">
        <v>35</v>
      </c>
      <c r="B23" s="10">
        <v>46.522480000000002</v>
      </c>
      <c r="C23" s="10">
        <v>89.527959999999993</v>
      </c>
      <c r="D23" s="10">
        <v>134.94018</v>
      </c>
      <c r="E23" s="10">
        <v>56.534369999999996</v>
      </c>
      <c r="F23" s="10">
        <v>62.566259999999993</v>
      </c>
      <c r="G23" s="10">
        <v>82.227199999999996</v>
      </c>
      <c r="H23" s="10">
        <v>50.097319999999996</v>
      </c>
      <c r="I23" s="10">
        <v>59.148479999999999</v>
      </c>
      <c r="J23" s="10">
        <v>119.74506</v>
      </c>
      <c r="K23" s="10">
        <v>161.56241</v>
      </c>
    </row>
    <row r="24" spans="1:11" x14ac:dyDescent="0.25">
      <c r="A24" s="20" t="s">
        <v>5</v>
      </c>
      <c r="B24" s="10">
        <v>579.22626000000002</v>
      </c>
      <c r="C24" s="10">
        <v>653.91678999999999</v>
      </c>
      <c r="D24" s="10">
        <v>1280.8127899999999</v>
      </c>
      <c r="E24" s="10">
        <v>1093.9244000000001</v>
      </c>
      <c r="F24" s="10">
        <v>773.54701</v>
      </c>
      <c r="G24" s="10">
        <v>796.60450000000003</v>
      </c>
      <c r="H24" s="10">
        <v>495.32847999999996</v>
      </c>
      <c r="I24" s="10">
        <v>455.10745000000003</v>
      </c>
      <c r="J24" s="10">
        <v>621.44226000000003</v>
      </c>
      <c r="K24" s="10">
        <v>809.79672000000005</v>
      </c>
    </row>
    <row r="25" spans="1:11" x14ac:dyDescent="0.25">
      <c r="A25" s="22" t="s">
        <v>6</v>
      </c>
      <c r="B25" s="10">
        <v>199.70391999999998</v>
      </c>
      <c r="C25" s="10">
        <v>190.26570000000001</v>
      </c>
      <c r="D25" s="10">
        <v>125.15239</v>
      </c>
      <c r="E25" s="10">
        <v>315.06486000000001</v>
      </c>
      <c r="F25" s="10">
        <v>172.61675</v>
      </c>
      <c r="G25" s="10">
        <v>206.18335000000005</v>
      </c>
      <c r="H25" s="10">
        <v>217.12642000000002</v>
      </c>
      <c r="I25" s="10">
        <v>131.00488000000001</v>
      </c>
      <c r="J25" s="10">
        <v>276.16390999999999</v>
      </c>
      <c r="K25" s="10">
        <v>342.87266000000005</v>
      </c>
    </row>
    <row r="26" spans="1:11" x14ac:dyDescent="0.25">
      <c r="A26" s="31" t="s">
        <v>7</v>
      </c>
      <c r="B26" s="26">
        <f t="shared" ref="B26:J26" si="1">B17+B18+B19+B23+B24+B25</f>
        <v>1415.6338499999999</v>
      </c>
      <c r="C26" s="26">
        <f t="shared" si="1"/>
        <v>1487.8210599999998</v>
      </c>
      <c r="D26" s="26">
        <f t="shared" si="1"/>
        <v>1934.3436799999999</v>
      </c>
      <c r="E26" s="26">
        <f t="shared" si="1"/>
        <v>1917.49082</v>
      </c>
      <c r="F26" s="26">
        <f t="shared" si="1"/>
        <v>1500.7358299999999</v>
      </c>
      <c r="G26" s="26">
        <f t="shared" si="1"/>
        <v>1544.1178400000001</v>
      </c>
      <c r="H26" s="26">
        <f t="shared" si="1"/>
        <v>1479.144</v>
      </c>
      <c r="I26" s="26">
        <f t="shared" si="1"/>
        <v>1281.4801399999999</v>
      </c>
      <c r="J26" s="26">
        <f t="shared" si="1"/>
        <v>1763.30862</v>
      </c>
      <c r="K26" s="26">
        <f>K17+K18+K19+K23+K24+K25</f>
        <v>2153.0466500000002</v>
      </c>
    </row>
    <row r="27" spans="1:11" x14ac:dyDescent="0.2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s="14" customFormat="1" x14ac:dyDescent="0.25">
      <c r="A28" s="32" t="s">
        <v>8</v>
      </c>
      <c r="B28" s="27">
        <f t="shared" ref="B28:J28" si="2">B26+B15</f>
        <v>24584.970519999999</v>
      </c>
      <c r="C28" s="27">
        <f t="shared" si="2"/>
        <v>24864.226709999999</v>
      </c>
      <c r="D28" s="27">
        <f t="shared" si="2"/>
        <v>24676.221859999998</v>
      </c>
      <c r="E28" s="27">
        <f t="shared" si="2"/>
        <v>24740.805889999996</v>
      </c>
      <c r="F28" s="27">
        <f t="shared" si="2"/>
        <v>24892.099490000001</v>
      </c>
      <c r="G28" s="27">
        <f t="shared" si="2"/>
        <v>25732.181670000002</v>
      </c>
      <c r="H28" s="27">
        <f t="shared" si="2"/>
        <v>26047.475470000001</v>
      </c>
      <c r="I28" s="27">
        <f t="shared" si="2"/>
        <v>24206.679809999998</v>
      </c>
      <c r="J28" s="27">
        <f t="shared" si="2"/>
        <v>27666.597829999999</v>
      </c>
      <c r="K28" s="27">
        <f>K26+K15</f>
        <v>32521.810550000002</v>
      </c>
    </row>
    <row r="30" spans="1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zoomScaleNormal="100" workbookViewId="0">
      <selection activeCell="P11" sqref="P11"/>
    </sheetView>
  </sheetViews>
  <sheetFormatPr defaultRowHeight="13.5" x14ac:dyDescent="0.25"/>
  <cols>
    <col min="1" max="1" width="68" bestFit="1" customWidth="1"/>
    <col min="2" max="4" width="8.85546875"/>
    <col min="5" max="5" width="8.85546875" bestFit="1" customWidth="1"/>
    <col min="6" max="10" width="8.85546875"/>
  </cols>
  <sheetData>
    <row r="1" spans="1:11" x14ac:dyDescent="0.25">
      <c r="A1" s="15" t="s">
        <v>0</v>
      </c>
      <c r="B1" s="7" t="s">
        <v>1</v>
      </c>
      <c r="C1" s="7" t="s">
        <v>2</v>
      </c>
      <c r="D1" s="7" t="s">
        <v>3</v>
      </c>
      <c r="E1" s="7">
        <v>2016</v>
      </c>
      <c r="F1" s="7">
        <v>2017</v>
      </c>
      <c r="G1" s="7">
        <v>2018</v>
      </c>
      <c r="H1" s="7">
        <v>2019</v>
      </c>
      <c r="I1" s="7">
        <v>2020</v>
      </c>
      <c r="J1" s="7">
        <v>2021</v>
      </c>
      <c r="K1" s="7">
        <v>2022</v>
      </c>
    </row>
    <row r="2" spans="1:11" x14ac:dyDescent="0.25">
      <c r="A2" s="16" t="s">
        <v>9</v>
      </c>
      <c r="B2" s="2">
        <v>6246.3098</v>
      </c>
      <c r="C2" s="2">
        <v>5901.3032899999998</v>
      </c>
      <c r="D2" s="2">
        <v>6297.3836000000001</v>
      </c>
      <c r="E2" s="2">
        <v>6300.5712400000002</v>
      </c>
      <c r="F2" s="2">
        <v>6311.0974500000002</v>
      </c>
      <c r="G2" s="2">
        <v>6487.8035099999997</v>
      </c>
      <c r="H2" s="2">
        <v>6461.0131400000009</v>
      </c>
      <c r="I2" s="2">
        <v>6248.0155199999999</v>
      </c>
      <c r="J2" s="2">
        <v>6797.6501099999996</v>
      </c>
      <c r="K2" s="2">
        <v>7419.4091799999997</v>
      </c>
    </row>
    <row r="3" spans="1:11" x14ac:dyDescent="0.25">
      <c r="A3" s="16" t="s">
        <v>10</v>
      </c>
      <c r="B3" s="2">
        <v>4815.3948100000007</v>
      </c>
      <c r="C3" s="2">
        <v>5299.4806600000002</v>
      </c>
      <c r="D3" s="2">
        <v>5089.5439299999998</v>
      </c>
      <c r="E3" s="2">
        <v>5023.0140000000001</v>
      </c>
      <c r="F3" s="2">
        <v>5257.5265499999996</v>
      </c>
      <c r="G3" s="2">
        <v>5445.6675100000002</v>
      </c>
      <c r="H3" s="2">
        <v>5482.9475399999992</v>
      </c>
      <c r="I3" s="2">
        <v>4930.1965399999999</v>
      </c>
      <c r="J3" s="2">
        <v>5601.5993699999999</v>
      </c>
      <c r="K3" s="2">
        <v>6469.5649199999998</v>
      </c>
    </row>
    <row r="4" spans="1:11" x14ac:dyDescent="0.25">
      <c r="A4" s="16" t="s">
        <v>11</v>
      </c>
      <c r="B4" s="2">
        <v>171.87464000000003</v>
      </c>
      <c r="C4" s="2">
        <v>189.84072999999998</v>
      </c>
      <c r="D4" s="2">
        <v>144.32291999999998</v>
      </c>
      <c r="E4" s="2">
        <v>87.318179999999998</v>
      </c>
      <c r="F4" s="2">
        <v>80.203000000000003</v>
      </c>
      <c r="G4" s="2">
        <v>84.64473000000001</v>
      </c>
      <c r="H4" s="2">
        <v>86.94738000000001</v>
      </c>
      <c r="I4" s="2">
        <v>83.983440000000002</v>
      </c>
      <c r="J4" s="2">
        <v>91.333749999999995</v>
      </c>
      <c r="K4" s="2">
        <v>117.00191000000001</v>
      </c>
    </row>
    <row r="5" spans="1:11" x14ac:dyDescent="0.25">
      <c r="A5" s="16" t="s">
        <v>30</v>
      </c>
      <c r="B5" s="2">
        <v>16.408289999999997</v>
      </c>
      <c r="C5" s="2">
        <v>27.993819999999999</v>
      </c>
      <c r="D5" s="2">
        <v>23.120420000000003</v>
      </c>
      <c r="E5" s="2">
        <v>21.189540000000001</v>
      </c>
      <c r="F5" s="2">
        <v>24.301260000000003</v>
      </c>
      <c r="G5" s="2">
        <v>21.370549999999998</v>
      </c>
      <c r="H5" s="2">
        <v>50.398499999999999</v>
      </c>
      <c r="I5" s="2">
        <v>61.101080000000003</v>
      </c>
      <c r="J5" s="2">
        <v>90.266450000000006</v>
      </c>
      <c r="K5" s="2">
        <v>67.254170000000002</v>
      </c>
    </row>
    <row r="6" spans="1:11" x14ac:dyDescent="0.25">
      <c r="A6" s="16" t="s">
        <v>31</v>
      </c>
      <c r="B6" s="2">
        <v>284.75314000000003</v>
      </c>
      <c r="C6" s="2">
        <v>300.76569999999998</v>
      </c>
      <c r="D6" s="2">
        <v>330.34275000000002</v>
      </c>
      <c r="E6" s="2">
        <v>288.25438000000003</v>
      </c>
      <c r="F6" s="2">
        <v>277.3836</v>
      </c>
      <c r="G6" s="2">
        <v>253.42121000000003</v>
      </c>
      <c r="H6" s="2">
        <v>278.87588</v>
      </c>
      <c r="I6" s="2">
        <v>272.80028999999996</v>
      </c>
      <c r="J6" s="2">
        <v>242.21436</v>
      </c>
      <c r="K6" s="2">
        <v>215.58855</v>
      </c>
    </row>
    <row r="7" spans="1:11" x14ac:dyDescent="0.25">
      <c r="A7" s="16" t="s">
        <v>32</v>
      </c>
      <c r="B7" s="2">
        <v>5302.0481399999999</v>
      </c>
      <c r="C7" s="2">
        <v>5211.6627099999996</v>
      </c>
      <c r="D7" s="2">
        <v>5373.7447999999995</v>
      </c>
      <c r="E7" s="2">
        <v>5526.6890100000001</v>
      </c>
      <c r="F7" s="2">
        <v>5622.2562600000001</v>
      </c>
      <c r="G7" s="2">
        <v>5670.3289800000002</v>
      </c>
      <c r="H7" s="2">
        <v>5779.7776699999995</v>
      </c>
      <c r="I7" s="2">
        <v>5570.6601799999999</v>
      </c>
      <c r="J7" s="2">
        <v>5954.0890399999998</v>
      </c>
      <c r="K7" s="2">
        <v>6316.8550100000002</v>
      </c>
    </row>
    <row r="8" spans="1:11" x14ac:dyDescent="0.25">
      <c r="A8" s="16" t="s">
        <v>20</v>
      </c>
      <c r="B8" s="2">
        <v>562.98613</v>
      </c>
      <c r="C8" s="2">
        <v>666.88247000000001</v>
      </c>
      <c r="D8" s="2">
        <v>438.05770000000001</v>
      </c>
      <c r="E8" s="2">
        <v>585.09343999999999</v>
      </c>
      <c r="F8" s="2">
        <v>581.23549000000003</v>
      </c>
      <c r="G8" s="2">
        <v>679.2471700000001</v>
      </c>
      <c r="H8" s="2">
        <v>642.39166999999998</v>
      </c>
      <c r="I8" s="2">
        <v>504.64580999999998</v>
      </c>
      <c r="J8" s="2">
        <v>554.08398999999997</v>
      </c>
      <c r="K8" s="2">
        <v>501.19552000000004</v>
      </c>
    </row>
    <row r="9" spans="1:11" x14ac:dyDescent="0.25">
      <c r="A9" s="16" t="s">
        <v>23</v>
      </c>
      <c r="B9" s="2">
        <v>581.23788000000002</v>
      </c>
      <c r="C9" s="2">
        <v>673.67995999999994</v>
      </c>
      <c r="D9" s="2">
        <v>623.75258999999994</v>
      </c>
      <c r="E9" s="2">
        <v>575.23010000000011</v>
      </c>
      <c r="F9" s="2">
        <v>606.09226999999998</v>
      </c>
      <c r="G9" s="2">
        <v>666.8436200000001</v>
      </c>
      <c r="H9" s="2">
        <v>697.14571000000001</v>
      </c>
      <c r="I9" s="2">
        <v>692.59911000000011</v>
      </c>
      <c r="J9" s="2">
        <v>753.9375500000001</v>
      </c>
      <c r="K9" s="2">
        <v>1150.9853599999999</v>
      </c>
    </row>
    <row r="10" spans="1:11" x14ac:dyDescent="0.25">
      <c r="A10" s="17" t="s">
        <v>13</v>
      </c>
      <c r="B10" s="9">
        <v>162.07484999999997</v>
      </c>
      <c r="C10" s="9">
        <v>160.2808</v>
      </c>
      <c r="D10" s="9">
        <v>143.28742</v>
      </c>
      <c r="E10" s="9">
        <v>151.45892999999998</v>
      </c>
      <c r="F10" s="9">
        <v>165.29863</v>
      </c>
      <c r="G10" s="9">
        <v>197.24059</v>
      </c>
      <c r="H10" s="9">
        <v>246.02115000000003</v>
      </c>
      <c r="I10" s="9">
        <v>280.64454999999998</v>
      </c>
      <c r="J10" s="9">
        <v>247.76828</v>
      </c>
      <c r="K10" s="9">
        <v>468.87229000000002</v>
      </c>
    </row>
    <row r="11" spans="1:11" x14ac:dyDescent="0.25">
      <c r="A11" s="17" t="s">
        <v>14</v>
      </c>
      <c r="B11" s="9">
        <v>284.94638999999995</v>
      </c>
      <c r="C11" s="9">
        <v>319.39049999999997</v>
      </c>
      <c r="D11" s="9">
        <v>341.26390999999995</v>
      </c>
      <c r="E11" s="9">
        <v>283.52622000000002</v>
      </c>
      <c r="F11" s="9">
        <v>296.31119000000001</v>
      </c>
      <c r="G11" s="9">
        <v>296.26282000000003</v>
      </c>
      <c r="H11" s="9">
        <v>300.83958999999999</v>
      </c>
      <c r="I11" s="9">
        <v>253.01372000000001</v>
      </c>
      <c r="J11" s="9">
        <v>335.13496999999995</v>
      </c>
      <c r="K11" s="9">
        <v>425.83195999999998</v>
      </c>
    </row>
    <row r="12" spans="1:11" x14ac:dyDescent="0.25">
      <c r="A12" s="17" t="s">
        <v>15</v>
      </c>
      <c r="B12" s="9">
        <v>133.75077999999999</v>
      </c>
      <c r="C12" s="9">
        <v>193.34124000000003</v>
      </c>
      <c r="D12" s="9">
        <v>135.61165</v>
      </c>
      <c r="E12" s="9">
        <v>135.04381000000001</v>
      </c>
      <c r="F12" s="9">
        <v>141.18828999999999</v>
      </c>
      <c r="G12" s="9">
        <v>151.08020999999999</v>
      </c>
      <c r="H12" s="9">
        <v>145.60267999999999</v>
      </c>
      <c r="I12" s="9">
        <v>155.69726</v>
      </c>
      <c r="J12" s="9">
        <v>168.22077999999999</v>
      </c>
      <c r="K12" s="9">
        <v>254.13108000000003</v>
      </c>
    </row>
    <row r="13" spans="1:11" x14ac:dyDescent="0.25">
      <c r="A13" s="33" t="s">
        <v>24</v>
      </c>
      <c r="B13" s="9">
        <v>0</v>
      </c>
      <c r="C13" s="9">
        <v>0</v>
      </c>
      <c r="D13" s="9">
        <v>0</v>
      </c>
      <c r="E13" s="9">
        <v>0</v>
      </c>
      <c r="F13" s="9">
        <v>8.1680000000000003E-2</v>
      </c>
      <c r="G13" s="9">
        <v>4.9355000000000002</v>
      </c>
      <c r="H13" s="9">
        <v>5.5320000000000001E-2</v>
      </c>
      <c r="I13" s="9">
        <v>0</v>
      </c>
      <c r="J13" s="9">
        <v>0</v>
      </c>
      <c r="K13" s="9">
        <v>0</v>
      </c>
    </row>
    <row r="14" spans="1:11" x14ac:dyDescent="0.25">
      <c r="A14" s="33" t="s">
        <v>25</v>
      </c>
      <c r="B14" s="9">
        <v>0.03</v>
      </c>
      <c r="C14" s="9">
        <v>0.03</v>
      </c>
      <c r="D14" s="9">
        <v>1.6902600000000001</v>
      </c>
      <c r="E14" s="9">
        <v>1.78098</v>
      </c>
      <c r="F14" s="9">
        <v>1.8948999999999998</v>
      </c>
      <c r="G14" s="9">
        <v>7.3974099999999998</v>
      </c>
      <c r="H14" s="9">
        <v>2.8445999999999998</v>
      </c>
      <c r="I14" s="9">
        <v>2.5589900000000001</v>
      </c>
      <c r="J14" s="9">
        <v>2.3374000000000001</v>
      </c>
      <c r="K14" s="9">
        <v>2.0039400000000001</v>
      </c>
    </row>
    <row r="15" spans="1:11" x14ac:dyDescent="0.25">
      <c r="A15" s="33" t="s">
        <v>26</v>
      </c>
      <c r="B15" s="9">
        <v>0.43586000000000003</v>
      </c>
      <c r="C15" s="9">
        <v>0.63741999999999999</v>
      </c>
      <c r="D15" s="9">
        <v>1.8993499999999999</v>
      </c>
      <c r="E15" s="9">
        <v>3.4201599999999996</v>
      </c>
      <c r="F15" s="9">
        <v>1.31758</v>
      </c>
      <c r="G15" s="9">
        <v>9.9270900000000015</v>
      </c>
      <c r="H15" s="9">
        <v>1.7823699999999998</v>
      </c>
      <c r="I15" s="9">
        <v>0.68459000000000003</v>
      </c>
      <c r="J15" s="9">
        <v>0.47611999999999999</v>
      </c>
      <c r="K15" s="9">
        <v>0.14609</v>
      </c>
    </row>
    <row r="16" spans="1:11" x14ac:dyDescent="0.25">
      <c r="A16" s="18" t="s">
        <v>21</v>
      </c>
      <c r="B16" s="12">
        <v>130.18396000000001</v>
      </c>
      <c r="C16" s="12">
        <v>114.11624999999999</v>
      </c>
      <c r="D16" s="12">
        <v>149.02211</v>
      </c>
      <c r="E16" s="12">
        <v>173.99612999999997</v>
      </c>
      <c r="F16" s="12">
        <v>155.35085000000001</v>
      </c>
      <c r="G16" s="12">
        <v>124.08828000000001</v>
      </c>
      <c r="H16" s="12">
        <v>503.12257</v>
      </c>
      <c r="I16" s="12">
        <v>500.87335999999999</v>
      </c>
      <c r="J16" s="12">
        <v>496.83371</v>
      </c>
      <c r="K16" s="12">
        <v>590.21798000000001</v>
      </c>
    </row>
    <row r="17" spans="1:11" x14ac:dyDescent="0.25">
      <c r="A17" s="16" t="s">
        <v>16</v>
      </c>
      <c r="B17" s="2">
        <v>158.44503999999998</v>
      </c>
      <c r="C17" s="2">
        <v>149.44042000000002</v>
      </c>
      <c r="D17" s="2">
        <v>290.59870000000001</v>
      </c>
      <c r="E17" s="2">
        <v>362.6574</v>
      </c>
      <c r="F17" s="2">
        <v>374.85113999999999</v>
      </c>
      <c r="G17" s="2">
        <v>450.80450999999999</v>
      </c>
      <c r="H17" s="2">
        <v>144.19723999999999</v>
      </c>
      <c r="I17" s="2">
        <v>111.93442999999999</v>
      </c>
      <c r="J17" s="2">
        <v>140.56003000000001</v>
      </c>
      <c r="K17" s="2">
        <v>180.69137000000001</v>
      </c>
    </row>
    <row r="18" spans="1:11" x14ac:dyDescent="0.25">
      <c r="A18" s="28" t="s">
        <v>4</v>
      </c>
      <c r="B18" s="25">
        <f t="shared" ref="B18:J18" si="0">B2+B3+B4+B5+B6+B7+B8+B9+B16+B17</f>
        <v>18269.64183</v>
      </c>
      <c r="C18" s="25">
        <f t="shared" si="0"/>
        <v>18535.166010000001</v>
      </c>
      <c r="D18" s="25">
        <f t="shared" si="0"/>
        <v>18759.889520000001</v>
      </c>
      <c r="E18" s="25">
        <f t="shared" si="0"/>
        <v>18944.013420000003</v>
      </c>
      <c r="F18" s="25">
        <f t="shared" si="0"/>
        <v>19290.297869999999</v>
      </c>
      <c r="G18" s="25">
        <f t="shared" si="0"/>
        <v>19884.220070000003</v>
      </c>
      <c r="H18" s="25">
        <f t="shared" si="0"/>
        <v>20126.817300000002</v>
      </c>
      <c r="I18" s="25">
        <f t="shared" si="0"/>
        <v>18976.809760000004</v>
      </c>
      <c r="J18" s="25">
        <f t="shared" si="0"/>
        <v>20722.568359999994</v>
      </c>
      <c r="K18" s="25">
        <f>K2+K3+K4+K5+K6+K7+K8+K9+K16+K17</f>
        <v>23028.763970000004</v>
      </c>
    </row>
    <row r="19" spans="1:11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25">
      <c r="A20" s="34" t="s">
        <v>33</v>
      </c>
      <c r="B20" s="4">
        <v>64.134320000000002</v>
      </c>
      <c r="C20" s="4">
        <v>74.816399999999987</v>
      </c>
      <c r="D20" s="4">
        <v>77.627679999999998</v>
      </c>
      <c r="E20" s="4">
        <v>64.159199999999998</v>
      </c>
      <c r="F20" s="4">
        <v>55.787109999999998</v>
      </c>
      <c r="G20" s="4">
        <v>52.149509999999999</v>
      </c>
      <c r="H20" s="4">
        <v>90.597149999999999</v>
      </c>
      <c r="I20" s="4">
        <v>28.37219</v>
      </c>
      <c r="J20" s="4">
        <v>33.488669999999999</v>
      </c>
      <c r="K20" s="4">
        <v>85.348609999999994</v>
      </c>
    </row>
    <row r="21" spans="1:11" x14ac:dyDescent="0.25">
      <c r="A21" s="34" t="s">
        <v>34</v>
      </c>
      <c r="B21" s="4">
        <v>169.27414000000002</v>
      </c>
      <c r="C21" s="4">
        <v>214.05199999999999</v>
      </c>
      <c r="D21" s="4">
        <v>235.15391</v>
      </c>
      <c r="E21" s="4">
        <v>194.62130000000002</v>
      </c>
      <c r="F21" s="4">
        <v>230.62407000000002</v>
      </c>
      <c r="G21" s="4">
        <v>234.41773000000001</v>
      </c>
      <c r="H21" s="4">
        <v>418.85634000000005</v>
      </c>
      <c r="I21" s="4">
        <v>323.35920999999996</v>
      </c>
      <c r="J21" s="4">
        <v>418.22978999999998</v>
      </c>
      <c r="K21" s="4">
        <v>232.43396999999999</v>
      </c>
    </row>
    <row r="22" spans="1:11" x14ac:dyDescent="0.25">
      <c r="A22" s="34" t="s">
        <v>22</v>
      </c>
      <c r="B22" s="4">
        <v>31.992249999999999</v>
      </c>
      <c r="C22" s="4">
        <v>54.893070000000002</v>
      </c>
      <c r="D22" s="4">
        <v>42.162409999999994</v>
      </c>
      <c r="E22" s="4">
        <v>63.999830000000003</v>
      </c>
      <c r="F22" s="4">
        <v>27.670960000000001</v>
      </c>
      <c r="G22" s="4">
        <v>36.259329999999999</v>
      </c>
      <c r="H22" s="4">
        <v>94.871310000000008</v>
      </c>
      <c r="I22" s="4">
        <v>82.510159999999999</v>
      </c>
      <c r="J22" s="4">
        <v>240.94919000000002</v>
      </c>
      <c r="K22" s="4">
        <v>464.59957999999995</v>
      </c>
    </row>
    <row r="23" spans="1:11" x14ac:dyDescent="0.25">
      <c r="A23" s="35" t="s">
        <v>17</v>
      </c>
      <c r="B23" s="5">
        <v>15.076090000000001</v>
      </c>
      <c r="C23" s="5">
        <v>23.639310000000005</v>
      </c>
      <c r="D23" s="5">
        <v>25.343229999999998</v>
      </c>
      <c r="E23" s="5">
        <v>15.8932</v>
      </c>
      <c r="F23" s="5">
        <v>13.210789999999999</v>
      </c>
      <c r="G23" s="5">
        <v>20.528359999999999</v>
      </c>
      <c r="H23" s="5">
        <v>43.2667</v>
      </c>
      <c r="I23" s="5">
        <v>55.167830000000002</v>
      </c>
      <c r="J23" s="5">
        <v>226.84896000000001</v>
      </c>
      <c r="K23" s="5">
        <v>444.14616000000001</v>
      </c>
    </row>
    <row r="24" spans="1:11" x14ac:dyDescent="0.25">
      <c r="A24" s="35" t="s">
        <v>18</v>
      </c>
      <c r="B24" s="5">
        <v>6.35365</v>
      </c>
      <c r="C24" s="5">
        <v>8.2617799999999999</v>
      </c>
      <c r="D24" s="5">
        <v>11.385439999999999</v>
      </c>
      <c r="E24" s="5">
        <v>11.260209999999999</v>
      </c>
      <c r="F24" s="5">
        <v>4.2908400000000002</v>
      </c>
      <c r="G24" s="5">
        <v>4.8225600000000002</v>
      </c>
      <c r="H24" s="5">
        <v>9.2668600000000012</v>
      </c>
      <c r="I24" s="5">
        <v>7.9286799999999999</v>
      </c>
      <c r="J24" s="5">
        <v>5.7359699999999991</v>
      </c>
      <c r="K24" s="5">
        <v>8.0128500000000003</v>
      </c>
    </row>
    <row r="25" spans="1:11" x14ac:dyDescent="0.25">
      <c r="A25" s="35" t="s">
        <v>19</v>
      </c>
      <c r="B25" s="5">
        <v>9.4655999999999985</v>
      </c>
      <c r="C25" s="5">
        <v>22.991980000000002</v>
      </c>
      <c r="D25" s="5">
        <v>3.80585</v>
      </c>
      <c r="E25" s="5">
        <v>35.232489999999999</v>
      </c>
      <c r="F25" s="5">
        <v>8.7087599999999998</v>
      </c>
      <c r="G25" s="5">
        <v>6.5548700000000002</v>
      </c>
      <c r="H25" s="5">
        <v>31.91065</v>
      </c>
      <c r="I25" s="5">
        <v>17.557759999999998</v>
      </c>
      <c r="J25" s="5">
        <v>6.8839399999999999</v>
      </c>
      <c r="K25" s="5">
        <v>10.639069999999998</v>
      </c>
    </row>
    <row r="26" spans="1:11" x14ac:dyDescent="0.25">
      <c r="A26" s="35" t="s">
        <v>27</v>
      </c>
      <c r="B26" s="5">
        <v>0</v>
      </c>
      <c r="C26" s="5">
        <v>0</v>
      </c>
      <c r="D26" s="5">
        <v>0</v>
      </c>
      <c r="E26" s="5">
        <v>0</v>
      </c>
      <c r="F26" s="5">
        <v>0.14276</v>
      </c>
      <c r="G26" s="5">
        <v>0.75941000000000003</v>
      </c>
      <c r="H26" s="5">
        <v>0.7476799999999999</v>
      </c>
      <c r="I26" s="5">
        <v>0</v>
      </c>
      <c r="J26" s="5">
        <v>0</v>
      </c>
      <c r="K26" s="5">
        <v>0</v>
      </c>
    </row>
    <row r="27" spans="1:11" x14ac:dyDescent="0.25">
      <c r="A27" s="35" t="s">
        <v>28</v>
      </c>
      <c r="B27" s="5">
        <v>5.8590000000000003E-2</v>
      </c>
      <c r="C27" s="5">
        <v>0</v>
      </c>
      <c r="D27" s="5">
        <v>1.2268599999999998</v>
      </c>
      <c r="E27" s="5">
        <v>1.48173</v>
      </c>
      <c r="F27" s="5">
        <v>1.3178099999999999</v>
      </c>
      <c r="G27" s="5">
        <v>1.80966</v>
      </c>
      <c r="H27" s="5">
        <v>2.3890700000000002</v>
      </c>
      <c r="I27" s="5">
        <v>1.6037300000000001</v>
      </c>
      <c r="J27" s="5">
        <v>1.10734</v>
      </c>
      <c r="K27" s="5">
        <v>1.3736199999999998</v>
      </c>
    </row>
    <row r="28" spans="1:11" x14ac:dyDescent="0.25">
      <c r="A28" s="35" t="s">
        <v>29</v>
      </c>
      <c r="B28" s="5">
        <v>1.0383199999999999</v>
      </c>
      <c r="C28" s="5">
        <v>0</v>
      </c>
      <c r="D28" s="5">
        <v>0.40103000000000005</v>
      </c>
      <c r="E28" s="5">
        <v>0.13219999999999998</v>
      </c>
      <c r="F28" s="5">
        <v>0</v>
      </c>
      <c r="G28" s="5">
        <v>1.78447</v>
      </c>
      <c r="H28" s="5">
        <v>7.2903500000000001</v>
      </c>
      <c r="I28" s="5">
        <v>0.25216</v>
      </c>
      <c r="J28" s="5">
        <v>0.37298000000000003</v>
      </c>
      <c r="K28" s="5">
        <v>0.42787999999999998</v>
      </c>
    </row>
    <row r="29" spans="1:11" x14ac:dyDescent="0.25">
      <c r="A29" s="34" t="s">
        <v>35</v>
      </c>
      <c r="B29" s="4">
        <v>0</v>
      </c>
      <c r="C29" s="4">
        <v>0</v>
      </c>
      <c r="D29" s="4">
        <v>0</v>
      </c>
      <c r="E29" s="4">
        <v>0</v>
      </c>
      <c r="F29" s="4">
        <v>9.9519999999999997E-2</v>
      </c>
      <c r="G29" s="4">
        <v>0</v>
      </c>
      <c r="H29" s="4">
        <v>14.478860000000001</v>
      </c>
      <c r="I29" s="4">
        <v>22.056519999999999</v>
      </c>
      <c r="J29" s="4">
        <v>17.160969999999999</v>
      </c>
      <c r="K29" s="4">
        <v>31.099700000000002</v>
      </c>
    </row>
    <row r="30" spans="1:11" x14ac:dyDescent="0.25">
      <c r="A30" s="34" t="s">
        <v>5</v>
      </c>
      <c r="B30" s="4">
        <v>320.71267999999998</v>
      </c>
      <c r="C30" s="4">
        <v>361.72989000000001</v>
      </c>
      <c r="D30" s="4">
        <v>424.73157000000003</v>
      </c>
      <c r="E30" s="4">
        <v>348.46401000000003</v>
      </c>
      <c r="F30" s="4">
        <v>239.12249</v>
      </c>
      <c r="G30" s="4">
        <v>365.47209999999995</v>
      </c>
      <c r="H30" s="4">
        <v>356.78111000000001</v>
      </c>
      <c r="I30" s="4">
        <v>246.50423999999998</v>
      </c>
      <c r="J30" s="4">
        <v>433.41547000000003</v>
      </c>
      <c r="K30" s="4">
        <v>359.08893000000006</v>
      </c>
    </row>
    <row r="31" spans="1:11" x14ac:dyDescent="0.25">
      <c r="A31" s="34" t="s">
        <v>6</v>
      </c>
      <c r="B31" s="4">
        <v>40.995150000000002</v>
      </c>
      <c r="C31" s="4">
        <v>45.029480000000007</v>
      </c>
      <c r="D31" s="4">
        <v>76.702290000000005</v>
      </c>
      <c r="E31" s="4">
        <v>238.52055999999999</v>
      </c>
      <c r="F31" s="4">
        <v>96.853979999999993</v>
      </c>
      <c r="G31" s="4">
        <v>114.48278000000001</v>
      </c>
      <c r="H31" s="4">
        <v>82.344859999999997</v>
      </c>
      <c r="I31" s="4">
        <v>128.19085999999999</v>
      </c>
      <c r="J31" s="4">
        <v>246.02985999999999</v>
      </c>
      <c r="K31" s="4">
        <v>314.92908</v>
      </c>
    </row>
    <row r="32" spans="1:11" x14ac:dyDescent="0.25">
      <c r="A32" s="23" t="s">
        <v>7</v>
      </c>
      <c r="B32" s="6">
        <f t="shared" ref="B32:J32" si="1">B20+B21+B22+B29+B30+B31</f>
        <v>627.10853999999995</v>
      </c>
      <c r="C32" s="6">
        <f t="shared" si="1"/>
        <v>750.52084000000002</v>
      </c>
      <c r="D32" s="6">
        <f t="shared" si="1"/>
        <v>856.37786000000006</v>
      </c>
      <c r="E32" s="6">
        <f t="shared" si="1"/>
        <v>909.76490000000013</v>
      </c>
      <c r="F32" s="6">
        <f t="shared" si="1"/>
        <v>650.15812999999991</v>
      </c>
      <c r="G32" s="6">
        <f t="shared" si="1"/>
        <v>802.78144999999995</v>
      </c>
      <c r="H32" s="6">
        <f t="shared" si="1"/>
        <v>1057.9296300000001</v>
      </c>
      <c r="I32" s="6">
        <f t="shared" si="1"/>
        <v>830.99317999999994</v>
      </c>
      <c r="J32" s="6">
        <f t="shared" si="1"/>
        <v>1389.2739500000002</v>
      </c>
      <c r="K32" s="6">
        <f>K20+K21+K22+K29+K30+K31</f>
        <v>1487.4998700000001</v>
      </c>
    </row>
    <row r="33" spans="1:11" x14ac:dyDescent="0.25">
      <c r="A33" s="19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s="14" customFormat="1" x14ac:dyDescent="0.25">
      <c r="A34" s="24" t="s">
        <v>8</v>
      </c>
      <c r="B34" s="13">
        <f t="shared" ref="B34:J34" si="2">B32+B18</f>
        <v>18896.750370000002</v>
      </c>
      <c r="C34" s="13">
        <f t="shared" si="2"/>
        <v>19285.686850000002</v>
      </c>
      <c r="D34" s="13">
        <f t="shared" si="2"/>
        <v>19616.267380000001</v>
      </c>
      <c r="E34" s="13">
        <f t="shared" si="2"/>
        <v>19853.778320000005</v>
      </c>
      <c r="F34" s="13">
        <f t="shared" si="2"/>
        <v>19940.455999999998</v>
      </c>
      <c r="G34" s="13">
        <f t="shared" si="2"/>
        <v>20687.001520000002</v>
      </c>
      <c r="H34" s="13">
        <f t="shared" si="2"/>
        <v>21184.746930000001</v>
      </c>
      <c r="I34" s="13">
        <f t="shared" ref="I34" si="3">I32+I18</f>
        <v>19807.802940000005</v>
      </c>
      <c r="J34" s="13">
        <f t="shared" si="2"/>
        <v>22111.842309999993</v>
      </c>
      <c r="K34" s="13">
        <f>K32+K18</f>
        <v>24516.263840000003</v>
      </c>
    </row>
    <row r="36" spans="1:11" x14ac:dyDescent="0.25">
      <c r="B36" s="1"/>
      <c r="C36" s="1"/>
      <c r="D36" s="1"/>
      <c r="E36" s="1"/>
      <c r="F36" s="1"/>
      <c r="K36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 SPA 2013-2022</vt:lpstr>
      <vt:lpstr>Entrate PA 2013-2022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Taverna Annamaria</dc:creator>
  <cp:lastModifiedBy>Massarotto Stefano</cp:lastModifiedBy>
  <dcterms:created xsi:type="dcterms:W3CDTF">2017-09-29T08:20:23Z</dcterms:created>
  <dcterms:modified xsi:type="dcterms:W3CDTF">2026-03-13T09:31:58Z</dcterms:modified>
</cp:coreProperties>
</file>