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tabRatio="604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1'!$A$1:$I$39</definedName>
    <definedName name="Area_stampa_MI" localSheetId="0">'Foglio 1'!$A$3:$E$39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<sst xmlns="http://schemas.openxmlformats.org/spreadsheetml/2006/main" count="51" uniqueCount="42">
  <si>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BACINI E </t>
  </si>
  <si>
    <t/>
  </si>
  <si>
    <t>STAZIONI</t>
  </si>
  <si>
    <t>Carri</t>
  </si>
  <si>
    <t>Comp.</t>
  </si>
  <si>
    <t>Tonn.</t>
  </si>
  <si>
    <t>%</t>
  </si>
  <si>
    <t>Pordenonese</t>
  </si>
  <si>
    <t xml:space="preserve">  Aviano</t>
  </si>
  <si>
    <t xml:space="preserve">  Pordenone</t>
  </si>
  <si>
    <t xml:space="preserve">  Sacile</t>
  </si>
  <si>
    <t xml:space="preserve">  Casarsa</t>
  </si>
  <si>
    <t>Udinese</t>
  </si>
  <si>
    <t xml:space="preserve">  Udine Scambio</t>
  </si>
  <si>
    <t xml:space="preserve">  Udine</t>
  </si>
  <si>
    <t>Alto Friuli</t>
  </si>
  <si>
    <t xml:space="preserve">  Osoppo</t>
  </si>
  <si>
    <t xml:space="preserve">  Carnia</t>
  </si>
  <si>
    <t xml:space="preserve">  Tarvisio</t>
  </si>
  <si>
    <t xml:space="preserve">  Maiano</t>
  </si>
  <si>
    <t>Basso Friuli</t>
  </si>
  <si>
    <t xml:space="preserve">  Torviscosa</t>
  </si>
  <si>
    <t xml:space="preserve">  S. Giorgio di Nog.</t>
  </si>
  <si>
    <t xml:space="preserve">  Palmanova</t>
  </si>
  <si>
    <t xml:space="preserve">  Cervignano</t>
  </si>
  <si>
    <t>Manzanese</t>
  </si>
  <si>
    <t xml:space="preserve">  Manzano</t>
  </si>
  <si>
    <t>Gorizia - Trieste</t>
  </si>
  <si>
    <t xml:space="preserve">  Trieste Servola</t>
  </si>
  <si>
    <t xml:space="preserve">  Villa Opicina</t>
  </si>
  <si>
    <t xml:space="preserve">  Trieste Aquilinia</t>
  </si>
  <si>
    <t xml:space="preserve">  Gorizia</t>
  </si>
  <si>
    <t xml:space="preserve">  Ronchi Sud</t>
  </si>
  <si>
    <t xml:space="preserve">  Monfalcone</t>
  </si>
  <si>
    <t xml:space="preserve">  San Vito al Tagl.</t>
  </si>
  <si>
    <t xml:space="preserve">  Cordovado</t>
  </si>
  <si>
    <t xml:space="preserve">  S. Giovanni al Nat.</t>
  </si>
  <si>
    <t xml:space="preserve">  Trieste C.po Marzio</t>
  </si>
  <si>
    <t>Tav. 4.2 - FVG TRAFFICO FERROVIARIO MERCI: ARRIVI E SPEDIZIONI PER STAZIONE E PER BACINO PRODUTTIVO</t>
  </si>
  <si>
    <t>TOTALE TRAFFICO</t>
  </si>
  <si>
    <t>Nota: I dati di Gorizia e Villa Opicina si riferiscono solo ai trasporti in loco. Compreso num. carri e tonn. carri privati vuoti</t>
  </si>
  <si>
    <t>Fonte: TRENITALIA S. p. A.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</si>
</sst>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0.0_)"/>
    <numFmt numFmtId="179" formatCode="#,##0.000"/>
    <numFmt numFmtId="180" formatCode="#,##0.0"/>
    <numFmt numFmtId="181" formatCode="_-* #,##0.0_-;\-* #,##0.0_-;_-* &quot;-&quot;_-;_-@_-"/>
    <numFmt numFmtId="182" formatCode="_-* #,##0.00_-;\-* #,##0.00_-;_-* &quot;-&quot;_-;_-@_-"/>
    <numFmt numFmtId="183" formatCode="0.0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1">
    <xf numFmtId="176" fontId="0" fillId="0" borderId="0" xfId="0" applyAlignment="1">
      <alignment/>
    </xf>
    <xf numFmtId="176" fontId="6" fillId="0" borderId="0" xfId="0" applyFont="1" applyAlignment="1">
      <alignment/>
    </xf>
    <xf numFmtId="176" fontId="5" fillId="0" borderId="0" xfId="0" applyFont="1" applyAlignment="1">
      <alignment/>
    </xf>
    <xf numFmtId="18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6" fontId="5" fillId="0" borderId="0" xfId="0" applyFont="1" applyAlignment="1">
      <alignment vertical="top"/>
    </xf>
    <xf numFmtId="176" fontId="5" fillId="0" borderId="0" xfId="0" applyFont="1" applyAlignment="1">
      <alignment vertical="center"/>
    </xf>
    <xf numFmtId="176" fontId="6" fillId="0" borderId="0" xfId="0" applyFont="1" applyAlignment="1">
      <alignment vertical="center"/>
    </xf>
    <xf numFmtId="3" fontId="5" fillId="0" borderId="0" xfId="16" applyNumberFormat="1" applyFont="1" applyAlignment="1">
      <alignment/>
    </xf>
    <xf numFmtId="176" fontId="8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76" fontId="8" fillId="0" borderId="1" xfId="0" applyFont="1" applyBorder="1" applyAlignment="1">
      <alignment vertical="top"/>
    </xf>
    <xf numFmtId="176" fontId="8" fillId="0" borderId="1" xfId="0" applyFont="1" applyBorder="1" applyAlignment="1">
      <alignment horizontal="center" vertical="top"/>
    </xf>
    <xf numFmtId="181" fontId="8" fillId="0" borderId="1" xfId="0" applyNumberFormat="1" applyFont="1" applyBorder="1" applyAlignment="1">
      <alignment horizontal="center" vertical="top"/>
    </xf>
    <xf numFmtId="176" fontId="9" fillId="0" borderId="0" xfId="0" applyFont="1" applyBorder="1" applyAlignment="1">
      <alignment/>
    </xf>
    <xf numFmtId="41" fontId="9" fillId="0" borderId="0" xfId="16" applyFont="1" applyBorder="1" applyAlignment="1">
      <alignment/>
    </xf>
    <xf numFmtId="181" fontId="9" fillId="0" borderId="0" xfId="16" applyNumberFormat="1" applyFont="1" applyBorder="1" applyAlignment="1">
      <alignment/>
    </xf>
    <xf numFmtId="176" fontId="8" fillId="0" borderId="0" xfId="0" applyFont="1" applyBorder="1" applyAlignment="1">
      <alignment vertical="center"/>
    </xf>
    <xf numFmtId="41" fontId="8" fillId="0" borderId="0" xfId="16" applyFont="1" applyBorder="1" applyAlignment="1">
      <alignment vertical="center"/>
    </xf>
    <xf numFmtId="181" fontId="8" fillId="0" borderId="0" xfId="16" applyNumberFormat="1" applyFont="1" applyBorder="1" applyAlignment="1">
      <alignment vertical="center"/>
    </xf>
    <xf numFmtId="176" fontId="9" fillId="0" borderId="2" xfId="0" applyFont="1" applyBorder="1" applyAlignment="1">
      <alignment vertical="center"/>
    </xf>
    <xf numFmtId="41" fontId="9" fillId="0" borderId="2" xfId="16" applyFont="1" applyBorder="1" applyAlignment="1">
      <alignment vertical="center"/>
    </xf>
    <xf numFmtId="181" fontId="9" fillId="0" borderId="2" xfId="16" applyNumberFormat="1" applyFont="1" applyBorder="1" applyAlignment="1">
      <alignment vertical="center"/>
    </xf>
    <xf numFmtId="181" fontId="8" fillId="0" borderId="0" xfId="16" applyNumberFormat="1" applyFont="1" applyBorder="1" applyAlignment="1">
      <alignment/>
    </xf>
    <xf numFmtId="176" fontId="11" fillId="0" borderId="0" xfId="0" applyFont="1" applyAlignment="1">
      <alignment/>
    </xf>
    <xf numFmtId="176" fontId="10" fillId="0" borderId="0" xfId="0" applyFont="1" applyAlignment="1">
      <alignment/>
    </xf>
    <xf numFmtId="181" fontId="10" fillId="0" borderId="0" xfId="0" applyNumberFormat="1" applyFont="1" applyAlignment="1">
      <alignment/>
    </xf>
    <xf numFmtId="176" fontId="10" fillId="0" borderId="3" xfId="0" applyFont="1" applyBorder="1" applyAlignment="1">
      <alignment horizontal="justify"/>
    </xf>
    <xf numFmtId="176" fontId="8" fillId="0" borderId="0" xfId="0" applyFont="1" applyBorder="1" applyAlignment="1">
      <alignment horizontal="center" vertical="center"/>
    </xf>
    <xf numFmtId="176" fontId="7" fillId="0" borderId="0" xfId="0" applyFont="1" applyBorder="1" applyAlignment="1">
      <alignment horizontal="justify"/>
    </xf>
    <xf numFmtId="176" fontId="7" fillId="0" borderId="2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7"/>
  <sheetViews>
    <sheetView tabSelected="1" workbookViewId="0" topLeftCell="A1">
      <selection activeCell="A1" sqref="A1:I2"/>
    </sheetView>
  </sheetViews>
  <sheetFormatPr defaultColWidth="7.625" defaultRowHeight="12.75"/>
  <cols>
    <col min="1" max="1" width="12.50390625" style="2" customWidth="1"/>
    <col min="2" max="2" width="7.125" style="2" customWidth="1"/>
    <col min="3" max="3" width="5.25390625" style="3" bestFit="1" customWidth="1"/>
    <col min="4" max="4" width="7.625" style="2" customWidth="1"/>
    <col min="5" max="5" width="5.25390625" style="3" bestFit="1" customWidth="1"/>
    <col min="6" max="6" width="5.75390625" style="2" bestFit="1" customWidth="1"/>
    <col min="7" max="7" width="5.25390625" style="2" bestFit="1" customWidth="1"/>
    <col min="8" max="8" width="7.625" style="2" customWidth="1"/>
    <col min="9" max="9" width="5.25390625" style="2" bestFit="1" customWidth="1"/>
    <col min="10" max="16384" width="7.625" style="2" customWidth="1"/>
  </cols>
  <sheetData>
    <row r="1" spans="1:9" ht="13.5">
      <c r="A1" s="29" t="s">
        <v>38</v>
      </c>
      <c r="B1" s="29"/>
      <c r="C1" s="29"/>
      <c r="D1" s="29"/>
      <c r="E1" s="29"/>
      <c r="F1" s="29"/>
      <c r="G1" s="29"/>
      <c r="H1" s="29"/>
      <c r="I1" s="29"/>
    </row>
    <row r="2" spans="1:9" ht="14.25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13.5">
      <c r="A3" s="9" t="s">
        <v>0</v>
      </c>
      <c r="B3" s="28">
        <v>2004</v>
      </c>
      <c r="C3" s="28"/>
      <c r="D3" s="28"/>
      <c r="E3" s="28"/>
      <c r="F3" s="28">
        <v>2005</v>
      </c>
      <c r="G3" s="28"/>
      <c r="H3" s="28"/>
      <c r="I3" s="28"/>
    </row>
    <row r="4" spans="1:9" s="6" customFormat="1" ht="10.5" customHeight="1">
      <c r="A4" s="9" t="s">
        <v>2</v>
      </c>
      <c r="B4" s="9" t="s">
        <v>3</v>
      </c>
      <c r="C4" s="10" t="s">
        <v>4</v>
      </c>
      <c r="D4" s="9" t="s">
        <v>5</v>
      </c>
      <c r="E4" s="10" t="s">
        <v>4</v>
      </c>
      <c r="F4" s="9" t="s">
        <v>3</v>
      </c>
      <c r="G4" s="10" t="s">
        <v>4</v>
      </c>
      <c r="H4" s="9" t="s">
        <v>5</v>
      </c>
      <c r="I4" s="10" t="s">
        <v>4</v>
      </c>
    </row>
    <row r="5" spans="1:9" s="5" customFormat="1" ht="13.5">
      <c r="A5" s="11"/>
      <c r="B5" s="12"/>
      <c r="C5" s="13" t="s">
        <v>6</v>
      </c>
      <c r="D5" s="12" t="s">
        <v>1</v>
      </c>
      <c r="E5" s="13" t="s">
        <v>6</v>
      </c>
      <c r="F5" s="12"/>
      <c r="G5" s="13" t="s">
        <v>6</v>
      </c>
      <c r="H5" s="12" t="s">
        <v>1</v>
      </c>
      <c r="I5" s="13" t="s">
        <v>6</v>
      </c>
    </row>
    <row r="6" spans="1:9" s="1" customFormat="1" ht="15" customHeight="1">
      <c r="A6" s="14" t="s">
        <v>7</v>
      </c>
      <c r="B6" s="15">
        <v>14938</v>
      </c>
      <c r="C6" s="16">
        <v>10.043838416438062</v>
      </c>
      <c r="D6" s="15">
        <v>471750.75700000004</v>
      </c>
      <c r="E6" s="16">
        <v>8.652355370680382</v>
      </c>
      <c r="F6" s="15">
        <f>SUM(F7:F12)</f>
        <v>13173</v>
      </c>
      <c r="G6" s="16">
        <f>F6*100/F$37</f>
        <v>7.629666097130115</v>
      </c>
      <c r="H6" s="15">
        <f>SUM(H7:H12)</f>
        <v>447707.82300000003</v>
      </c>
      <c r="I6" s="16">
        <f aca="true" t="shared" si="0" ref="I6:I36">H6*100/H$37</f>
        <v>7.212327984961916</v>
      </c>
    </row>
    <row r="7" spans="1:9" ht="13.5">
      <c r="A7" s="17" t="s">
        <v>8</v>
      </c>
      <c r="B7" s="18">
        <v>0</v>
      </c>
      <c r="C7" s="19">
        <v>0</v>
      </c>
      <c r="D7" s="18">
        <v>0</v>
      </c>
      <c r="E7" s="19">
        <v>0</v>
      </c>
      <c r="F7" s="18">
        <v>0</v>
      </c>
      <c r="G7" s="19">
        <f aca="true" t="shared" si="1" ref="G7:G36">F7*100/F$37</f>
        <v>0</v>
      </c>
      <c r="H7" s="18">
        <v>0</v>
      </c>
      <c r="I7" s="23">
        <f t="shared" si="0"/>
        <v>0</v>
      </c>
    </row>
    <row r="8" spans="1:9" ht="13.5">
      <c r="A8" s="17" t="s">
        <v>35</v>
      </c>
      <c r="B8" s="18">
        <v>548</v>
      </c>
      <c r="C8" s="19">
        <v>0.36845785595180464</v>
      </c>
      <c r="D8" s="18">
        <v>22658.523999999998</v>
      </c>
      <c r="E8" s="19">
        <v>0.4155787752622309</v>
      </c>
      <c r="F8" s="18">
        <v>748</v>
      </c>
      <c r="G8" s="19">
        <f t="shared" si="1"/>
        <v>0.4332339057658336</v>
      </c>
      <c r="H8" s="18">
        <v>30842.237999999998</v>
      </c>
      <c r="I8" s="23">
        <f t="shared" si="0"/>
        <v>0.49685157332230884</v>
      </c>
    </row>
    <row r="9" spans="1:9" ht="13.5">
      <c r="A9" s="17" t="s">
        <v>9</v>
      </c>
      <c r="B9" s="18">
        <v>9392</v>
      </c>
      <c r="C9" s="19">
        <v>6.314883545801732</v>
      </c>
      <c r="D9" s="18">
        <v>230872.47</v>
      </c>
      <c r="E9" s="19">
        <v>4.234419608460205</v>
      </c>
      <c r="F9" s="18">
        <v>8096</v>
      </c>
      <c r="G9" s="19">
        <f t="shared" si="1"/>
        <v>4.689119921230199</v>
      </c>
      <c r="H9" s="18">
        <v>219211.28500000003</v>
      </c>
      <c r="I9" s="23">
        <f t="shared" si="0"/>
        <v>3.531373820611042</v>
      </c>
    </row>
    <row r="10" spans="1:9" ht="13.5">
      <c r="A10" s="17" t="s">
        <v>10</v>
      </c>
      <c r="B10" s="18">
        <v>2386</v>
      </c>
      <c r="C10" s="19">
        <v>1.6042708837609596</v>
      </c>
      <c r="D10" s="18">
        <v>127637.667</v>
      </c>
      <c r="E10" s="19">
        <v>2.340995615124289</v>
      </c>
      <c r="F10" s="18">
        <v>2356</v>
      </c>
      <c r="G10" s="19">
        <f t="shared" si="1"/>
        <v>1.3645709652196576</v>
      </c>
      <c r="H10" s="18">
        <v>126876.176</v>
      </c>
      <c r="I10" s="23">
        <f t="shared" si="0"/>
        <v>2.043905752323102</v>
      </c>
    </row>
    <row r="11" spans="1:9" ht="13.5">
      <c r="A11" s="17" t="s">
        <v>34</v>
      </c>
      <c r="B11" s="18">
        <v>97</v>
      </c>
      <c r="C11" s="19">
        <v>0.06521972997687053</v>
      </c>
      <c r="D11" s="18">
        <v>4045.99</v>
      </c>
      <c r="E11" s="19">
        <v>0.07420728591691293</v>
      </c>
      <c r="F11" s="18">
        <v>76</v>
      </c>
      <c r="G11" s="19">
        <f t="shared" si="1"/>
        <v>0.04401841823289218</v>
      </c>
      <c r="H11" s="18">
        <v>3191.83</v>
      </c>
      <c r="I11" s="23">
        <f t="shared" si="0"/>
        <v>0.05141863431821469</v>
      </c>
    </row>
    <row r="12" spans="1:9" ht="13.5">
      <c r="A12" s="17" t="s">
        <v>11</v>
      </c>
      <c r="B12" s="18">
        <v>2515</v>
      </c>
      <c r="C12" s="19">
        <v>1.6910064009466947</v>
      </c>
      <c r="D12" s="18">
        <v>86536.10600000001</v>
      </c>
      <c r="E12" s="19">
        <v>1.587154085916744</v>
      </c>
      <c r="F12" s="18">
        <v>1897</v>
      </c>
      <c r="G12" s="19">
        <f t="shared" si="1"/>
        <v>1.0987228866815326</v>
      </c>
      <c r="H12" s="18">
        <v>67586.29400000001</v>
      </c>
      <c r="I12" s="23">
        <f t="shared" si="0"/>
        <v>1.0887782043872476</v>
      </c>
    </row>
    <row r="13" spans="1:9" s="1" customFormat="1" ht="15" customHeight="1">
      <c r="A13" s="14" t="s">
        <v>12</v>
      </c>
      <c r="B13" s="15">
        <v>18343</v>
      </c>
      <c r="C13" s="16">
        <v>12.3332526491313</v>
      </c>
      <c r="D13" s="15">
        <v>793261.6050000001</v>
      </c>
      <c r="E13" s="16">
        <v>14.549168616122202</v>
      </c>
      <c r="F13" s="15">
        <f>SUM(F14:F15)</f>
        <v>17566</v>
      </c>
      <c r="G13" s="16">
        <f t="shared" si="1"/>
        <v>10.174046508934001</v>
      </c>
      <c r="H13" s="15">
        <f>SUM(H14:H15)</f>
        <v>785081.7119999999</v>
      </c>
      <c r="I13" s="16">
        <f t="shared" si="0"/>
        <v>12.647236682168517</v>
      </c>
    </row>
    <row r="14" spans="1:9" ht="13.5">
      <c r="A14" s="17" t="s">
        <v>13</v>
      </c>
      <c r="B14" s="18">
        <v>1</v>
      </c>
      <c r="C14" s="19">
        <v>0.0006723683502770157</v>
      </c>
      <c r="D14" s="18">
        <v>49.7</v>
      </c>
      <c r="E14" s="19">
        <v>0.0009115450384382</v>
      </c>
      <c r="F14" s="18">
        <v>0</v>
      </c>
      <c r="G14" s="19">
        <f t="shared" si="1"/>
        <v>0</v>
      </c>
      <c r="H14" s="18">
        <v>0</v>
      </c>
      <c r="I14" s="23">
        <f t="shared" si="0"/>
        <v>0</v>
      </c>
    </row>
    <row r="15" spans="1:9" ht="13.5">
      <c r="A15" s="17" t="s">
        <v>14</v>
      </c>
      <c r="B15" s="18">
        <v>18342</v>
      </c>
      <c r="C15" s="19">
        <v>12.332580280781023</v>
      </c>
      <c r="D15" s="18">
        <v>793211.9050000001</v>
      </c>
      <c r="E15" s="19">
        <v>14.548257071083762</v>
      </c>
      <c r="F15" s="18">
        <v>17566</v>
      </c>
      <c r="G15" s="19">
        <f t="shared" si="1"/>
        <v>10.174046508934001</v>
      </c>
      <c r="H15" s="18">
        <v>785081.7119999999</v>
      </c>
      <c r="I15" s="23">
        <f t="shared" si="0"/>
        <v>12.647236682168517</v>
      </c>
    </row>
    <row r="16" spans="1:9" s="1" customFormat="1" ht="15" customHeight="1">
      <c r="A16" s="14" t="s">
        <v>15</v>
      </c>
      <c r="B16" s="15">
        <v>32148</v>
      </c>
      <c r="C16" s="16">
        <v>21.615297724705503</v>
      </c>
      <c r="D16" s="15">
        <v>1376056.08</v>
      </c>
      <c r="E16" s="16">
        <v>25.23817087196617</v>
      </c>
      <c r="F16" s="15">
        <f>SUM(F17:F20)</f>
        <v>28087</v>
      </c>
      <c r="G16" s="16">
        <f t="shared" si="1"/>
        <v>16.267701485621615</v>
      </c>
      <c r="H16" s="15">
        <f>SUM(H17:H20)</f>
        <v>1218919.485</v>
      </c>
      <c r="I16" s="16">
        <f t="shared" si="0"/>
        <v>19.636125753113912</v>
      </c>
    </row>
    <row r="17" spans="1:9" ht="13.5">
      <c r="A17" s="17" t="s">
        <v>16</v>
      </c>
      <c r="B17" s="18">
        <v>32133</v>
      </c>
      <c r="C17" s="19">
        <v>21.605212199451348</v>
      </c>
      <c r="D17" s="18">
        <v>1375781.2349999999</v>
      </c>
      <c r="E17" s="19">
        <v>25.233129954539827</v>
      </c>
      <c r="F17" s="18">
        <v>28087</v>
      </c>
      <c r="G17" s="19">
        <f t="shared" si="1"/>
        <v>16.267701485621615</v>
      </c>
      <c r="H17" s="18">
        <v>1218919.485</v>
      </c>
      <c r="I17" s="23">
        <f t="shared" si="0"/>
        <v>19.636125753113912</v>
      </c>
    </row>
    <row r="18" spans="1:9" ht="13.5">
      <c r="A18" s="17" t="s">
        <v>17</v>
      </c>
      <c r="B18" s="18">
        <v>0</v>
      </c>
      <c r="C18" s="19">
        <v>0</v>
      </c>
      <c r="D18" s="18">
        <v>0</v>
      </c>
      <c r="E18" s="19">
        <v>0</v>
      </c>
      <c r="F18" s="18">
        <v>0</v>
      </c>
      <c r="G18" s="19">
        <f t="shared" si="1"/>
        <v>0</v>
      </c>
      <c r="H18" s="18">
        <v>0</v>
      </c>
      <c r="I18" s="23">
        <f t="shared" si="0"/>
        <v>0</v>
      </c>
    </row>
    <row r="19" spans="1:9" ht="13.5">
      <c r="A19" s="17" t="s">
        <v>18</v>
      </c>
      <c r="B19" s="18">
        <v>14</v>
      </c>
      <c r="C19" s="19">
        <v>0.009413156903878221</v>
      </c>
      <c r="D19" s="18">
        <v>218.845</v>
      </c>
      <c r="E19" s="19">
        <v>0.004013824425291909</v>
      </c>
      <c r="F19" s="18">
        <v>0</v>
      </c>
      <c r="G19" s="19">
        <f t="shared" si="1"/>
        <v>0</v>
      </c>
      <c r="H19" s="18">
        <v>0</v>
      </c>
      <c r="I19" s="23">
        <f t="shared" si="0"/>
        <v>0</v>
      </c>
    </row>
    <row r="20" spans="1:9" ht="13.5">
      <c r="A20" s="17" t="s">
        <v>19</v>
      </c>
      <c r="B20" s="18">
        <v>1</v>
      </c>
      <c r="C20" s="19">
        <v>0.0006723683502770157</v>
      </c>
      <c r="D20" s="18">
        <v>56</v>
      </c>
      <c r="E20" s="19">
        <v>0.0010270930010571268</v>
      </c>
      <c r="F20" s="18">
        <v>0</v>
      </c>
      <c r="G20" s="19">
        <f t="shared" si="1"/>
        <v>0</v>
      </c>
      <c r="H20" s="18">
        <v>0</v>
      </c>
      <c r="I20" s="23">
        <f t="shared" si="0"/>
        <v>0</v>
      </c>
    </row>
    <row r="21" spans="1:9" s="1" customFormat="1" ht="15" customHeight="1">
      <c r="A21" s="14" t="s">
        <v>20</v>
      </c>
      <c r="B21" s="15">
        <v>27454</v>
      </c>
      <c r="C21" s="16">
        <v>18.45920068850519</v>
      </c>
      <c r="D21" s="15">
        <v>892370.339</v>
      </c>
      <c r="E21" s="16">
        <v>16.366916598890636</v>
      </c>
      <c r="F21" s="15">
        <f>SUM(F22:F25)</f>
        <v>34769</v>
      </c>
      <c r="G21" s="16">
        <f t="shared" si="1"/>
        <v>20.137847151834585</v>
      </c>
      <c r="H21" s="15">
        <f>SUM(H22:H25)</f>
        <v>1122506.9510000001</v>
      </c>
      <c r="I21" s="16">
        <f t="shared" si="0"/>
        <v>18.082972599769768</v>
      </c>
    </row>
    <row r="22" spans="1:9" ht="13.5">
      <c r="A22" s="17" t="s">
        <v>21</v>
      </c>
      <c r="B22" s="18">
        <v>745</v>
      </c>
      <c r="C22" s="19">
        <v>0.5009144209563767</v>
      </c>
      <c r="D22" s="18">
        <v>21697.4</v>
      </c>
      <c r="E22" s="19">
        <v>0.39795085144887327</v>
      </c>
      <c r="F22" s="18">
        <v>663</v>
      </c>
      <c r="G22" s="19">
        <f t="shared" si="1"/>
        <v>0.3840027801106252</v>
      </c>
      <c r="H22" s="18">
        <v>18475.99</v>
      </c>
      <c r="I22" s="23">
        <f t="shared" si="0"/>
        <v>0.2976380864510301</v>
      </c>
    </row>
    <row r="23" spans="1:9" ht="13.5">
      <c r="A23" s="17" t="s">
        <v>22</v>
      </c>
      <c r="B23" s="18">
        <v>8297</v>
      </c>
      <c r="C23" s="19">
        <v>5.578640202248399</v>
      </c>
      <c r="D23" s="18">
        <v>361910.114</v>
      </c>
      <c r="E23" s="19">
        <v>6.637774019664051</v>
      </c>
      <c r="F23" s="18">
        <v>10227</v>
      </c>
      <c r="G23" s="19">
        <f t="shared" si="1"/>
        <v>5.923373200891952</v>
      </c>
      <c r="H23" s="18">
        <v>460209.66</v>
      </c>
      <c r="I23" s="23">
        <f t="shared" si="0"/>
        <v>7.413725736411373</v>
      </c>
    </row>
    <row r="24" spans="1:9" ht="13.5">
      <c r="A24" s="17" t="s">
        <v>23</v>
      </c>
      <c r="B24" s="18">
        <v>6063</v>
      </c>
      <c r="C24" s="19">
        <v>4.076569307729547</v>
      </c>
      <c r="D24" s="18">
        <v>241727.139</v>
      </c>
      <c r="E24" s="19">
        <v>4.433504511293986</v>
      </c>
      <c r="F24" s="18">
        <v>5898</v>
      </c>
      <c r="G24" s="19">
        <f t="shared" si="1"/>
        <v>3.4160609307578698</v>
      </c>
      <c r="H24" s="18">
        <v>246332.40300000005</v>
      </c>
      <c r="I24" s="23">
        <f t="shared" si="0"/>
        <v>3.968280187411013</v>
      </c>
    </row>
    <row r="25" spans="1:9" ht="13.5">
      <c r="A25" s="17" t="s">
        <v>24</v>
      </c>
      <c r="B25" s="18">
        <v>12349</v>
      </c>
      <c r="C25" s="19">
        <v>8.303076757570867</v>
      </c>
      <c r="D25" s="18">
        <v>267035.686</v>
      </c>
      <c r="E25" s="19">
        <v>4.897687216483725</v>
      </c>
      <c r="F25" s="18">
        <v>17981</v>
      </c>
      <c r="G25" s="19">
        <f t="shared" si="1"/>
        <v>10.414410240074137</v>
      </c>
      <c r="H25" s="18">
        <v>397488.89800000004</v>
      </c>
      <c r="I25" s="23">
        <f t="shared" si="0"/>
        <v>6.403328589496351</v>
      </c>
    </row>
    <row r="26" spans="1:9" s="1" customFormat="1" ht="15" customHeight="1">
      <c r="A26" s="14" t="s">
        <v>25</v>
      </c>
      <c r="B26" s="15">
        <v>1668</v>
      </c>
      <c r="C26" s="16">
        <v>1.1215104082620624</v>
      </c>
      <c r="D26" s="15">
        <v>54680.121</v>
      </c>
      <c r="E26" s="16">
        <v>1.0028851710010147</v>
      </c>
      <c r="F26" s="15">
        <f>SUM(F27:F28)</f>
        <v>586</v>
      </c>
      <c r="G26" s="16">
        <f t="shared" si="1"/>
        <v>0.33940517216414234</v>
      </c>
      <c r="H26" s="15">
        <f>SUM(H27:H28)</f>
        <v>13451.173999999999</v>
      </c>
      <c r="I26" s="16">
        <f t="shared" si="0"/>
        <v>0.21669105091959068</v>
      </c>
    </row>
    <row r="27" spans="1:9" ht="13.5">
      <c r="A27" s="17" t="s">
        <v>36</v>
      </c>
      <c r="B27" s="18">
        <v>1668</v>
      </c>
      <c r="C27" s="19">
        <v>1.1215104082620624</v>
      </c>
      <c r="D27" s="18">
        <v>54680.121</v>
      </c>
      <c r="E27" s="19">
        <v>1.0028851710010147</v>
      </c>
      <c r="F27" s="18">
        <v>586</v>
      </c>
      <c r="G27" s="19">
        <f t="shared" si="1"/>
        <v>0.33940517216414234</v>
      </c>
      <c r="H27" s="18">
        <v>13451.173999999999</v>
      </c>
      <c r="I27" s="23">
        <f t="shared" si="0"/>
        <v>0.21669105091959068</v>
      </c>
    </row>
    <row r="28" spans="1:9" ht="13.5">
      <c r="A28" s="17" t="s">
        <v>26</v>
      </c>
      <c r="B28" s="18">
        <v>0</v>
      </c>
      <c r="C28" s="19">
        <v>0</v>
      </c>
      <c r="D28" s="18">
        <v>0</v>
      </c>
      <c r="E28" s="19">
        <v>0</v>
      </c>
      <c r="F28" s="18">
        <v>0</v>
      </c>
      <c r="G28" s="19">
        <f t="shared" si="1"/>
        <v>0</v>
      </c>
      <c r="H28" s="18">
        <v>0</v>
      </c>
      <c r="I28" s="23">
        <f t="shared" si="0"/>
        <v>0</v>
      </c>
    </row>
    <row r="29" spans="1:9" s="1" customFormat="1" ht="15" customHeight="1">
      <c r="A29" s="14" t="s">
        <v>27</v>
      </c>
      <c r="B29" s="15">
        <v>54177</v>
      </c>
      <c r="C29" s="16">
        <v>36.42690011295788</v>
      </c>
      <c r="D29" s="15">
        <v>1864162.434</v>
      </c>
      <c r="E29" s="16">
        <v>34.1905033713396</v>
      </c>
      <c r="F29" s="15">
        <f>SUM(F30:F36)</f>
        <v>78474</v>
      </c>
      <c r="G29" s="16">
        <f t="shared" si="1"/>
        <v>45.45133358431554</v>
      </c>
      <c r="H29" s="15">
        <f>SUM(H30:H36)</f>
        <v>2619868.396</v>
      </c>
      <c r="I29" s="16">
        <f t="shared" si="0"/>
        <v>42.2046459290663</v>
      </c>
    </row>
    <row r="30" spans="1:9" ht="13.5">
      <c r="A30" s="17" t="s">
        <v>37</v>
      </c>
      <c r="B30" s="18">
        <v>30299</v>
      </c>
      <c r="C30" s="19">
        <v>20.372088645043302</v>
      </c>
      <c r="D30" s="18">
        <v>893996.0279999999</v>
      </c>
      <c r="E30" s="19">
        <v>16.39673327377984</v>
      </c>
      <c r="F30" s="18">
        <v>60962</v>
      </c>
      <c r="G30" s="19">
        <f t="shared" si="1"/>
        <v>35.308563319915436</v>
      </c>
      <c r="H30" s="18">
        <v>1852934.878</v>
      </c>
      <c r="I30" s="23">
        <f t="shared" si="0"/>
        <v>29.849766719201135</v>
      </c>
    </row>
    <row r="31" spans="1:9" ht="13.5">
      <c r="A31" s="17" t="s">
        <v>28</v>
      </c>
      <c r="B31" s="18">
        <v>6543</v>
      </c>
      <c r="C31" s="19">
        <v>4.399306115862514</v>
      </c>
      <c r="D31" s="18">
        <v>311439.762</v>
      </c>
      <c r="E31" s="19">
        <v>5.712099996448166</v>
      </c>
      <c r="F31" s="18">
        <v>3345</v>
      </c>
      <c r="G31" s="19">
        <f t="shared" si="1"/>
        <v>1.9373895919608468</v>
      </c>
      <c r="H31" s="18">
        <v>177797.52</v>
      </c>
      <c r="I31" s="23">
        <f t="shared" si="0"/>
        <v>2.8642207334242307</v>
      </c>
    </row>
    <row r="32" spans="1:9" ht="13.5">
      <c r="A32" s="17" t="s">
        <v>29</v>
      </c>
      <c r="B32" s="18">
        <v>465</v>
      </c>
      <c r="C32" s="19">
        <v>0.31265128287881233</v>
      </c>
      <c r="D32" s="18">
        <v>14343.929</v>
      </c>
      <c r="E32" s="19">
        <v>0.2630812336350063</v>
      </c>
      <c r="F32" s="18">
        <v>1123</v>
      </c>
      <c r="G32" s="19">
        <f t="shared" si="1"/>
        <v>0.6504300483623411</v>
      </c>
      <c r="H32" s="18">
        <v>36604.339</v>
      </c>
      <c r="I32" s="23">
        <f t="shared" si="0"/>
        <v>0.5896758666661334</v>
      </c>
    </row>
    <row r="33" spans="1:9" ht="13.5">
      <c r="A33" s="17" t="s">
        <v>30</v>
      </c>
      <c r="B33" s="18">
        <v>912</v>
      </c>
      <c r="C33" s="19">
        <v>0.6131999354526384</v>
      </c>
      <c r="D33" s="18">
        <v>32558.321999999996</v>
      </c>
      <c r="E33" s="19">
        <v>0.5971504402207906</v>
      </c>
      <c r="F33" s="18">
        <v>587</v>
      </c>
      <c r="G33" s="19">
        <f t="shared" si="1"/>
        <v>0.33998436187773307</v>
      </c>
      <c r="H33" s="18">
        <v>20675.572</v>
      </c>
      <c r="I33" s="23">
        <f t="shared" si="0"/>
        <v>0.33307214857555656</v>
      </c>
    </row>
    <row r="34" spans="1:9" ht="13.5">
      <c r="A34" s="17" t="s">
        <v>31</v>
      </c>
      <c r="B34" s="18">
        <v>2399</v>
      </c>
      <c r="C34" s="19">
        <v>1.6130116723145609</v>
      </c>
      <c r="D34" s="18">
        <v>84576.91</v>
      </c>
      <c r="E34" s="19">
        <v>1.551220577000688</v>
      </c>
      <c r="F34" s="18">
        <v>2338</v>
      </c>
      <c r="G34" s="19">
        <f t="shared" si="1"/>
        <v>1.3541455503750253</v>
      </c>
      <c r="H34" s="18">
        <v>81801.126</v>
      </c>
      <c r="I34" s="23">
        <f t="shared" si="0"/>
        <v>1.31777136771451</v>
      </c>
    </row>
    <row r="35" spans="1:9" ht="13.5">
      <c r="A35" s="17" t="s">
        <v>32</v>
      </c>
      <c r="B35" s="18">
        <v>574</v>
      </c>
      <c r="C35" s="19">
        <v>0.385939433059007</v>
      </c>
      <c r="D35" s="18">
        <v>23744.594</v>
      </c>
      <c r="E35" s="19">
        <v>0.4354983269704115</v>
      </c>
      <c r="F35" s="18">
        <v>932</v>
      </c>
      <c r="G35" s="19">
        <f t="shared" si="1"/>
        <v>0.53980481306652</v>
      </c>
      <c r="H35" s="18">
        <v>41886.654</v>
      </c>
      <c r="I35" s="23">
        <f t="shared" si="0"/>
        <v>0.6747710701508491</v>
      </c>
    </row>
    <row r="36" spans="1:9" ht="13.5">
      <c r="A36" s="17" t="s">
        <v>33</v>
      </c>
      <c r="B36" s="18">
        <v>12985</v>
      </c>
      <c r="C36" s="19">
        <v>8.73070302834705</v>
      </c>
      <c r="D36" s="18">
        <v>503502.8890000001</v>
      </c>
      <c r="E36" s="19">
        <v>9.234719523284705</v>
      </c>
      <c r="F36" s="18">
        <v>9187</v>
      </c>
      <c r="G36" s="19">
        <f t="shared" si="1"/>
        <v>5.321015898757638</v>
      </c>
      <c r="H36" s="18">
        <v>408168.30700000003</v>
      </c>
      <c r="I36" s="23">
        <f t="shared" si="0"/>
        <v>6.575368023333884</v>
      </c>
    </row>
    <row r="37" spans="1:9" s="7" customFormat="1" ht="15" customHeight="1" thickBot="1">
      <c r="A37" s="20" t="s">
        <v>39</v>
      </c>
      <c r="B37" s="21">
        <v>148728</v>
      </c>
      <c r="C37" s="22">
        <v>100</v>
      </c>
      <c r="D37" s="21">
        <v>5452281.335999999</v>
      </c>
      <c r="E37" s="22">
        <v>100</v>
      </c>
      <c r="F37" s="21">
        <f>+F6+F13+F16+F21+F26+F29</f>
        <v>172655</v>
      </c>
      <c r="G37" s="22">
        <f>+G6+G13+G16+G21+G26+G29</f>
        <v>100</v>
      </c>
      <c r="H37" s="21">
        <f>+H6+H13+H16+H21+H26+H29</f>
        <v>6207535.541</v>
      </c>
      <c r="I37" s="22">
        <f>+I6+I13+I16+I21+I26+I29</f>
        <v>100</v>
      </c>
    </row>
    <row r="38" spans="1:9" s="7" customFormat="1" ht="13.5">
      <c r="A38" s="27" t="s">
        <v>40</v>
      </c>
      <c r="B38" s="27"/>
      <c r="C38" s="27"/>
      <c r="D38" s="27"/>
      <c r="E38" s="27"/>
      <c r="F38" s="27"/>
      <c r="G38" s="27"/>
      <c r="H38" s="27"/>
      <c r="I38" s="27"/>
    </row>
    <row r="39" spans="1:9" ht="13.5">
      <c r="A39" s="24" t="s">
        <v>41</v>
      </c>
      <c r="B39" s="25"/>
      <c r="C39" s="26"/>
      <c r="D39" s="25"/>
      <c r="E39" s="26"/>
      <c r="F39" s="25"/>
      <c r="G39" s="25"/>
      <c r="H39" s="25"/>
      <c r="I39" s="25"/>
    </row>
    <row r="41" spans="1:4" ht="13.5">
      <c r="A41" s="4"/>
      <c r="B41" s="4"/>
      <c r="C41" s="4"/>
      <c r="D41" s="4"/>
    </row>
    <row r="42" spans="1:4" ht="13.5">
      <c r="A42" s="4"/>
      <c r="B42" s="4"/>
      <c r="C42" s="4"/>
      <c r="D42" s="4"/>
    </row>
    <row r="43" spans="1:4" ht="13.5">
      <c r="A43" s="4"/>
      <c r="B43" s="4"/>
      <c r="C43" s="4"/>
      <c r="D43" s="4"/>
    </row>
    <row r="44" spans="1:4" ht="13.5">
      <c r="A44" s="4"/>
      <c r="B44" s="4"/>
      <c r="C44" s="4"/>
      <c r="D44" s="4"/>
    </row>
    <row r="45" spans="1:4" ht="13.5">
      <c r="A45" s="4"/>
      <c r="B45" s="4"/>
      <c r="C45" s="4"/>
      <c r="D45" s="4"/>
    </row>
    <row r="46" spans="1:4" ht="13.5">
      <c r="A46" s="4"/>
      <c r="B46" s="8"/>
      <c r="C46" s="8"/>
      <c r="D46" s="8"/>
    </row>
    <row r="47" spans="1:4" ht="13.5">
      <c r="A47" s="4"/>
      <c r="B47" s="4"/>
      <c r="C47" s="4"/>
      <c r="D47" s="4"/>
    </row>
  </sheetData>
  <mergeCells count="4">
    <mergeCell ref="A38:I38"/>
    <mergeCell ref="B3:E3"/>
    <mergeCell ref="F3:I3"/>
    <mergeCell ref="A1:I2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2006-05-30T08:06:50Z</cp:lastPrinted>
  <dcterms:created xsi:type="dcterms:W3CDTF">1998-03-09T11:06:17Z</dcterms:created>
  <dcterms:modified xsi:type="dcterms:W3CDTF">2006-07-13T10:48:48Z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-1543494611</vt:i4>
  </property>
  <property fmtid="{D5CDD505-2E9C-101B-9397-08002B2CF9AE}" pid="3" name="_EmailSubject">
    <vt:lpwstr>Movimento merci</vt:lpwstr>
  </property>
  <property fmtid="{D5CDD505-2E9C-101B-9397-08002B2CF9AE}" pid="4" name="_AuthorEmail">
    <vt:lpwstr>i.visentini@trenitalia.it</vt:lpwstr>
  </property>
  <property fmtid="{D5CDD505-2E9C-101B-9397-08002B2CF9AE}" pid="5" name="_AuthorEmailDisplayName">
    <vt:lpwstr>Visentini Igor</vt:lpwstr>
  </property>
  <property fmtid="{D5CDD505-2E9C-101B-9397-08002B2CF9AE}" pid="6" name="_ReviewingToolsShownOnce">
    <vt:lpwstr/>
  </property>
</Properties>
</file>