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20100" windowHeight="8730" tabRatio="586"/>
  </bookViews>
  <sheets>
    <sheet name="consumi idrici" sheetId="11" r:id="rId1"/>
  </sheets>
  <calcPr calcId="144525"/>
</workbook>
</file>

<file path=xl/calcChain.xml><?xml version="1.0" encoding="utf-8"?>
<calcChain xmlns="http://schemas.openxmlformats.org/spreadsheetml/2006/main">
  <c r="B58" i="11" l="1"/>
  <c r="B85" i="11" l="1"/>
  <c r="B43" i="11" l="1"/>
  <c r="B17" i="11" l="1"/>
  <c r="B63" i="11" l="1"/>
  <c r="B49" i="11" l="1"/>
  <c r="B51" i="11" l="1"/>
  <c r="B50" i="11"/>
  <c r="B154" i="11"/>
  <c r="B155" i="11" s="1"/>
  <c r="B136" i="11"/>
  <c r="B138" i="11" s="1"/>
  <c r="B130" i="11"/>
  <c r="B91" i="11"/>
  <c r="B92" i="11" s="1"/>
  <c r="B137" i="11" l="1"/>
  <c r="B52" i="11"/>
  <c r="B53" i="11" s="1"/>
  <c r="B57" i="11"/>
  <c r="B131" i="11"/>
  <c r="B93" i="11"/>
  <c r="B94" i="11" s="1"/>
  <c r="B95" i="11" s="1"/>
  <c r="B109" i="11"/>
  <c r="B110" i="11" s="1"/>
  <c r="B66" i="11"/>
  <c r="B67" i="11" s="1"/>
  <c r="B23" i="11"/>
  <c r="B24" i="11" s="1"/>
  <c r="B68" i="11" l="1"/>
  <c r="B111" i="11"/>
  <c r="B112" i="11" s="1"/>
  <c r="B156" i="11"/>
  <c r="B139" i="11"/>
  <c r="B140" i="11" s="1"/>
  <c r="B96" i="11"/>
  <c r="B86" i="11"/>
  <c r="B18" i="11"/>
  <c r="B141" i="11" l="1"/>
  <c r="B157" i="11" s="1"/>
  <c r="B158" i="11"/>
  <c r="B54" i="11"/>
  <c r="B44" i="11"/>
  <c r="B25" i="11"/>
  <c r="B26" i="11" s="1"/>
</calcChain>
</file>

<file path=xl/sharedStrings.xml><?xml version="1.0" encoding="utf-8"?>
<sst xmlns="http://schemas.openxmlformats.org/spreadsheetml/2006/main" count="160" uniqueCount="117">
  <si>
    <t>Consumo idrico dell'impianto nell'anno medio ex ante (mc)</t>
  </si>
  <si>
    <t>Tipologia di suolo</t>
  </si>
  <si>
    <t>mediamente profondi-medio impasto</t>
  </si>
  <si>
    <t>Tipologia intervento</t>
  </si>
  <si>
    <t>Verifica rispetto delle condizioni (positiva se ≥0)</t>
  </si>
  <si>
    <t>tipologia di suolo</t>
  </si>
  <si>
    <t>Deficit idrico medio (mc/impianto)</t>
  </si>
  <si>
    <t>deficit pluviometrico estivo</t>
  </si>
  <si>
    <t>ordinamento colturale con esigenze idriche</t>
  </si>
  <si>
    <t>deficit idrico estivo (mc/ha)</t>
  </si>
  <si>
    <t>basso</t>
  </si>
  <si>
    <t>elevate</t>
  </si>
  <si>
    <t>RIP ottenibile dall'impianto (mc)</t>
  </si>
  <si>
    <t>Consumo idrico dell'impianto nell'anno medio ex post  (mc)</t>
  </si>
  <si>
    <t>Deficit pluviometrico estivo</t>
  </si>
  <si>
    <t>Ordinamento colturale con esigenze idriche</t>
  </si>
  <si>
    <t>Verifica del rispetto del RIP richiesto (positiva se ≥0)</t>
  </si>
  <si>
    <t>Risparmio idrico effettivo dell'impianto in sostituzione (mc)</t>
  </si>
  <si>
    <t>Risparmio idrico potenziale (RIP) ottenibile con il miglioramento/sostituzione (%)</t>
  </si>
  <si>
    <t>Risparmio idrico potenziale (RIP) richiesto (%)</t>
  </si>
  <si>
    <t>Deficit idrico medio (mc/ha)</t>
  </si>
  <si>
    <t>Deficit idrico medio dell'impianto (mc)</t>
  </si>
  <si>
    <t>Risparmio idrico effettivo dell'impianto in sostituzione (mc) e verifica del rispetto del RIE richiesto (positiva se ≥0)</t>
  </si>
  <si>
    <t>Stato del corpo idrico di attingimento</t>
  </si>
  <si>
    <t>Volume di acqua irrigua venduta dall'azienda ex ante (mc)</t>
  </si>
  <si>
    <t>Volume di acqua irrigua venduta dall'azienda ex post (mc)</t>
  </si>
  <si>
    <t xml:space="preserve">Codice impianto irriguo  esistente </t>
  </si>
  <si>
    <t>Efficienza impianto irriguo esistente (%)</t>
  </si>
  <si>
    <t>Classe di efficienza dell'impianto irriguo esistente</t>
  </si>
  <si>
    <t>Deficit idrico medio dell'impianto irriguo esistente (mc)</t>
  </si>
  <si>
    <t>Consumo idrico dell'impianto irriguo esistente nell'anno medio ex ante (mc)</t>
  </si>
  <si>
    <t>STIMA Consumo idrico del nuovo impianto irriguo nell'anno medio ex post (mc)</t>
  </si>
  <si>
    <t>Consumo idrico aziendale nell'anno medio ex ante (mc) (∑ consumi idrici degli impianti aziendali)</t>
  </si>
  <si>
    <t>Consumo idrico aziendale nell'anno medio ex post (mc) (∑ consumi idrici degli impianti aziendali)</t>
  </si>
  <si>
    <t xml:space="preserve">Volume totale aziendale ex post (mc) </t>
  </si>
  <si>
    <t>Verifica del rispetto del RIE minimo richiesto (positiva se ≥0)</t>
  </si>
  <si>
    <t>Riduzione effettiva del consumo totale d'acqua dell'azienda (mc)</t>
  </si>
  <si>
    <t>Superficie irrigata interessata dall'impianto (ha)</t>
  </si>
  <si>
    <t>Descrizione e tipo impianto irriguo esistente</t>
  </si>
  <si>
    <t>Risparmio idrico potenziale (RIP) ottenibile con il miglioramento o la sostituzione (%)</t>
  </si>
  <si>
    <t>L’intervento garantisce una riduzione effettiva del consumo dell’acqua, a livello di intervento, pari ad almeno il 50% per cento del risparmio idrico reso possibile dall’intervento.</t>
  </si>
  <si>
    <t>Volume totale dell'acqua aziendale ex ante (mc)</t>
  </si>
  <si>
    <t xml:space="preserve">L'operazione o parte di essa consiste nel miglioramento o nella sostituzione di un impianto di irrigazione esistente che attinge da un corpo idrico superficiale o sotterraneo in condizioni  buone per motivi inerenti alla quantità d'acqua </t>
  </si>
  <si>
    <t>Risparmio idrico potenziale (RIP) richiesto (%) (a seconda dei casi 5%, 10%, 15%)</t>
  </si>
  <si>
    <r>
      <t xml:space="preserve">Verifica del rispetto della riduzione effettiva del consumo dell'acqua minima richiesto (positiva se </t>
    </r>
    <r>
      <rPr>
        <sz val="11"/>
        <color theme="1"/>
        <rFont val="Calibri"/>
        <family val="2"/>
      </rPr>
      <t>≥</t>
    </r>
    <r>
      <rPr>
        <sz val="11"/>
        <color theme="1"/>
        <rFont val="Calibri"/>
        <family val="2"/>
        <scheme val="minor"/>
      </rPr>
      <t>0)</t>
    </r>
  </si>
  <si>
    <t>In caso di investimento in un'unica azienda agricola, deve comportare anche una riduzione del consumo di acqua totale dell'azienda pari ad almeno il 50% del risparmio idrico potenziale reso possibile a livello di investimento. Il consumo di acqua totale dell'azienda include l'acqua venduta dall'azienda.</t>
  </si>
  <si>
    <t xml:space="preserve">Descrizione dell'impianto irriguo esistente </t>
  </si>
  <si>
    <t>Efficienza dell'Impianto irriguo esistente (%)</t>
  </si>
  <si>
    <t>Classe di efficienza impianto irriguo esistente</t>
  </si>
  <si>
    <t>Superficie irrigata interessata dall'impianto esistente (ha)</t>
  </si>
  <si>
    <t>Risparmio idrico potenziale (RIP) minimo richiesto (5 %)</t>
  </si>
  <si>
    <t>Descrizione dell'Impianto irriguo esistente</t>
  </si>
  <si>
    <t xml:space="preserve">Codice impianto irriguo esistente </t>
  </si>
  <si>
    <t xml:space="preserve">Classe di efficienza impianto irriguo esistente </t>
  </si>
  <si>
    <t>Efficienza impianto irriguo nuovo in sostituzione ( %)</t>
  </si>
  <si>
    <t>Codice impianto irriguo in miglioramento o sostituzione</t>
  </si>
  <si>
    <t>Descrizione e tipo impianto irriguo nuovo in miglioramento o sostituzione</t>
  </si>
  <si>
    <t xml:space="preserve">Classe di efficienza impianto irriguo nuovo in miglioramento o sostituzione </t>
  </si>
  <si>
    <t>Risparmio idrico potenziale (RIP) minimo richiesto (%) ( a seconda del casi 5% 10% 15%)</t>
  </si>
  <si>
    <t>STIMA Riduzione  del consumo d'acqua ottenibile dall'impianto (mc)</t>
  </si>
  <si>
    <t>Verifica del rispetto del Risparmio idrico effettivo dell'impianto in sostituzione (mc) e verifica del rispetto del RIE richiesto (positiva se ≥0)</t>
  </si>
  <si>
    <t>STIMA del consumo idrico dell'impianto irriguo esistente nell'anno medio ex ante (mc)</t>
  </si>
  <si>
    <t>Riduzione effettiva del consumo di acqua (RIE) dell'impianto minimo richiesta (RIP*0,50) (mc)</t>
  </si>
  <si>
    <t xml:space="preserve">- 25 % per passaggio da un impianto di categoria bassa efficienza (B) ad uno delle categorie superiori;
- 10 % per passaggio tra impianti della medesima categoria media efficienza (M);
- 5 % perr passaggio da un impianto di categoria media efficienza (M) ad uno di categoria alta efficienza (A) o tra impianti all'interno di quest'ultima (A).
</t>
  </si>
  <si>
    <t>In sede di rendicontazione il dato da inserire è desunto  dalle letture del contatore a seguito dello svolgimento  del test di funzionamento</t>
  </si>
  <si>
    <t>STIMA Risparmio idrico potenziale ottenibile dal nuovo impianto  (mc)</t>
  </si>
  <si>
    <t>A RENDICONTO</t>
  </si>
  <si>
    <t xml:space="preserve">Consumo idrico del nuovo impianto irriguo </t>
  </si>
  <si>
    <t xml:space="preserve">Riduzione effettiva del consumo di acqua (RIE) </t>
  </si>
  <si>
    <t>Verifica del rispetto della riduzione effettiva del consumo dell'acqua minima richiesto (positiva se ≥0)</t>
  </si>
  <si>
    <t>Dato desunto dalle letture dei contatori a seguito dello svolgimento del test di funzionamento</t>
  </si>
  <si>
    <r>
      <t xml:space="preserve">Riduzione effettiva del consumo di acqua (RIE) dell'impianto (RIP*0,5) </t>
    </r>
    <r>
      <rPr>
        <b/>
        <sz val="11"/>
        <rFont val="Calibri"/>
        <family val="2"/>
        <scheme val="minor"/>
      </rPr>
      <t>minima richiesta</t>
    </r>
    <r>
      <rPr>
        <sz val="11"/>
        <rFont val="Calibri"/>
        <family val="2"/>
        <scheme val="minor"/>
      </rPr>
      <t xml:space="preserve"> (mc)</t>
    </r>
  </si>
  <si>
    <t>STIMA del consumo idrico dell'impianto irriguo nuovo nell'anno medio ex post (mc)</t>
  </si>
  <si>
    <t>Tipologia di intervento (nuovo o ampliamento)</t>
  </si>
  <si>
    <t>Descrizione impianto irriguo nuovo/ampliamento (descrizione)</t>
  </si>
  <si>
    <t>Codice impianto irriguo nuovo/ampliamento</t>
  </si>
  <si>
    <t>Efficienza impianto irriguo  nuovo/ampliamento (%)</t>
  </si>
  <si>
    <t>Consumo idrico dell'impianto nell'anno medio (mc)</t>
  </si>
  <si>
    <t>Descrizione tipologia di intervento</t>
  </si>
  <si>
    <t>Codcie dell'Impianto irriguo esistente</t>
  </si>
  <si>
    <t>Classe di efficienza dell'Impianto irriguo esistente</t>
  </si>
  <si>
    <t>Consumo idrico dell'impianto esistente nell'anno medio ex ante (mc)</t>
  </si>
  <si>
    <t>Consumo idrico dell'impianto irriguo nuovo nell'anno medio ex post (mc)</t>
  </si>
  <si>
    <t>Riduzione effettiva del consumo di acqua (RIE) dell'impianto minima richiesta (RIP*0,05) (mc)</t>
  </si>
  <si>
    <t>RIP ottenibile dall'impianto irriguo nuovo (mc)</t>
  </si>
  <si>
    <t>Descrizione tipologia intervento</t>
  </si>
  <si>
    <t xml:space="preserve">Descrizione impianto irriguo nuovo/ampliamento </t>
  </si>
  <si>
    <t>Efficienza Impianto irriguo nuovo/ampliamento (%)</t>
  </si>
  <si>
    <t>Consumo idrico dell'impianto nuovo nell'anno medio (mc)</t>
  </si>
  <si>
    <t>Superficie irrigata  interessata dall'impianto irriguo nuovo o superficie ampliata (ha)</t>
  </si>
  <si>
    <t>Descrizione e tipo  del nuovo impianto irriguo in miglioramento o sostituzione</t>
  </si>
  <si>
    <t xml:space="preserve">Codice nuovo  impianto irriguo  in miglioramento o sostituzione </t>
  </si>
  <si>
    <t>Efficienza nuovo impianto irriguo (%) in miglioramento o sostituzione</t>
  </si>
  <si>
    <t>Classe di efficienza del nuovo mpianto irriguo in miglioramento o sostituzione</t>
  </si>
  <si>
    <t>Descrizione e tipo nuovo impianto irriguo in miglioramento o sostituzione</t>
  </si>
  <si>
    <t xml:space="preserve">Codice nuovo impianto irriguo  in miglioramento o sostituzione </t>
  </si>
  <si>
    <t>Classe di efficienza nuovo impianto irriguo in miglioramento o sostituzione</t>
  </si>
  <si>
    <t xml:space="preserve">L'operazione o parte di essa comporta un aumento netto della superficie irrigua conseguenemente alla realizzazione di un miglioramento o sostituzione di un impianto irriguo esistente e suo ampliamento oppure alla realizzazione di un miglioramento o sostituzione di un impianto irriguo esistente  e realizzazione di un nuovo impianto irriguo. L'operazione è ammissibile se comporta un risparmio idrico potenziale, complessivo, pari almeno al 5%. </t>
  </si>
  <si>
    <t xml:space="preserve">Descrizione e tipo impianto nuovo in miglioramento o sostituzione </t>
  </si>
  <si>
    <t>Codice nuovo impianto irriguo in miglioramento o sostituzione</t>
  </si>
  <si>
    <t>Impianto in miglioramento o sostituzione</t>
  </si>
  <si>
    <t>Superficie irrigata interessata dall'impianto nuovo/ampliamento (ha)</t>
  </si>
  <si>
    <t>L'operazione o parte di essa comporta un aumento netto della superficie irrigua conseguenemente alla realizzazione di un miglioramento o sostituzione di un impianto irriguo esistente e suo ampliamento oppure alla realizzazione di un miglioramento o sostituzione di un impianto irriguo esistente  e realizzazione di un nuovo impianto irriguo. L'operazione è ammisisbile se:                                                                                                                                     1) l'intervento è associato ad un investimento in un impianto di irrigazione esistente che risulta offrire un risparmio idrico potenziale calcolabile in base al livello di efficienza idrica dell'impianto esistente pari, almeno, alle percentuali indicate all'articolo 19, comma 1, lettera c) /5% - 10% - 25%                2) l'intervento garantisce una riduzione effettiva del consumo di acqua a livello dell'intervento complessivo, pari ad almeno il 50% del risparmio idrico potenziale reso possibile dall'intervento dell'impianto di irrigazione esistente.</t>
  </si>
  <si>
    <t>Verifica rispetto delle condizioni (positiva se RIP ≥ 5%)</t>
  </si>
  <si>
    <t>STIMA riduzione del consumo dell'acqua derivante dalla realizzazione dell'operazione</t>
  </si>
  <si>
    <t xml:space="preserve"> MIGLIORAMENTO O SOSTITUZIONE DI UN  IMPIANTO IRRIGUO ESISTENTE - CORPO IDRICO IN CONDIZIONI BUONE articolo 12, comma 1, lettera c)</t>
  </si>
  <si>
    <t>Verifica del rispetto del RIP richiesto  (positiva se ≥0)</t>
  </si>
  <si>
    <t xml:space="preserve"> MIGLIORAMENTO O SOSTITUZIONE DI UN IMPIANTO IRRIGUO ESISTENTE  - CORPO IDRICO IN CONDIZIONI NON BUONE  articolo 12, comma 1, lettera d)</t>
  </si>
  <si>
    <t>L'operazione o parte di essa  consiste nel miglioramento o nella sostituzione di un impianto di irrigazione esistente che attinge da un corpo idrico superficiale o sotterraneo in condizioni non buone per motivi inerenti alla quantità d'acqua (articolo 12,  comma 1, lettera d) del regolamento)</t>
  </si>
  <si>
    <t>AMPLIAMENTO DELLA SUPERFICIE IRRIGUA CONTESTUALE AL  MIGLIORAMENTO O ALLA SOSTITUZIONE DI UN IMPIANTO IRRIGUO  ESISTENTE - CORPO IDRICO IN CONDIZIONI BUONE articolo  12, comma 1, lettera g)</t>
  </si>
  <si>
    <t>AUMENTO DELLA SUPERFICIE IRRIGUA ASSOCIATA AL  MIGLIORAMENTO O ALLA SOSTITUZIONE DI UN IMPIANTO IRRIGUO  ESISTENTE - CORPO IDIRCO IN CONDIZONI NON BUONE articolo 12, comma 1, lettera h)</t>
  </si>
  <si>
    <t>Impianto di nuova realizzazione o ampliato. La tecnica irrigua proposta per l’ampliamento deve garantire un’efficienza irrigua pari o superiore a quella proposta per la sostituzione o comunque con efficienza “ALTA”.</t>
  </si>
  <si>
    <t>412 INDIVIDUALI - ARTCOLO 12 - CONDIZIONI DI AMMISSIBILITA'</t>
  </si>
  <si>
    <r>
      <rPr>
        <sz val="11"/>
        <color theme="1"/>
        <rFont val="Calibri"/>
        <family val="2"/>
        <scheme val="minor"/>
      </rPr>
      <t>Risparmio idrico potenziale derivante dall'operazione (mc)</t>
    </r>
  </si>
  <si>
    <r>
      <t xml:space="preserve">In sede di </t>
    </r>
    <r>
      <rPr>
        <b/>
        <sz val="11"/>
        <color theme="1"/>
        <rFont val="Calibri"/>
        <family val="2"/>
        <scheme val="minor"/>
      </rPr>
      <t>RENDICONTAZIONE</t>
    </r>
    <r>
      <rPr>
        <sz val="11"/>
        <color theme="1"/>
        <rFont val="Calibri"/>
        <family val="2"/>
        <scheme val="minor"/>
      </rPr>
      <t xml:space="preserve"> il dato da inserire è desunto  dalle letture del contatore a seguito dello svolgimento  del test di funzionamento</t>
    </r>
  </si>
  <si>
    <r>
      <t xml:space="preserve">In sede di </t>
    </r>
    <r>
      <rPr>
        <b/>
        <sz val="11"/>
        <color theme="1"/>
        <rFont val="Calibri"/>
        <family val="2"/>
        <scheme val="minor"/>
      </rPr>
      <t>RENDICONTAZIONE</t>
    </r>
    <r>
      <rPr>
        <sz val="11"/>
        <color theme="1"/>
        <rFont val="Calibri"/>
        <family val="2"/>
        <scheme val="minor"/>
      </rPr>
      <t xml:space="preserve"> il dato da inserire è desunto dalle letture del contatore a seguito dello svolgimento del test di funzionamento</t>
    </r>
  </si>
  <si>
    <r>
      <t xml:space="preserve">In sede di </t>
    </r>
    <r>
      <rPr>
        <b/>
        <sz val="11"/>
        <color theme="1"/>
        <rFont val="Calibri"/>
        <family val="2"/>
        <scheme val="minor"/>
      </rPr>
      <t>RENDICONTAZIONE</t>
    </r>
    <r>
      <rPr>
        <sz val="11"/>
        <color theme="1"/>
        <rFont val="Calibri"/>
        <family val="2"/>
        <scheme val="minor"/>
      </rPr>
      <t xml:space="preserve"> il dato da inserire è desunto anche dalle letture del contatore a seguito dello svolgimento del test di funzionamento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</si>
</sst>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1"/>
      <color theme="1"/>
      <name val="Calibri"/>
      <family val="2"/>
      <scheme val="minor"/>
    </font>
    <font>
      <b/>
      <sz val="11"/>
      <color theme="1"/>
      <name val="DecimaWE Rg"/>
    </font>
    <font>
      <sz val="11"/>
      <color theme="1"/>
      <name val="DecimaWE Rg"/>
    </font>
    <font>
      <sz val="11"/>
      <color theme="1"/>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trike/>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94">
    <xf numFmtId="0" fontId="0" fillId="0" borderId="0" xfId="0"/>
    <xf numFmtId="0" fontId="0" fillId="0" borderId="0" xfId="0"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xf numFmtId="0" fontId="0"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xf>
    <xf numFmtId="0" fontId="0"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49" fontId="0" fillId="0" borderId="1" xfId="0" applyNumberFormat="1" applyBorder="1" applyAlignment="1">
      <alignment horizontal="left" vertical="center" wrapText="1"/>
    </xf>
    <xf numFmtId="1" fontId="0" fillId="3" borderId="1" xfId="0" applyNumberFormat="1" applyFill="1" applyBorder="1" applyAlignment="1">
      <alignment vertical="center"/>
    </xf>
    <xf numFmtId="0" fontId="0" fillId="2" borderId="0" xfId="0" applyFill="1" applyAlignment="1">
      <alignment vertical="center"/>
    </xf>
    <xf numFmtId="0" fontId="0" fillId="2" borderId="0" xfId="0" applyFill="1" applyBorder="1" applyAlignment="1">
      <alignment horizontal="right" vertical="center"/>
    </xf>
    <xf numFmtId="1" fontId="0" fillId="2" borderId="0" xfId="0" applyNumberFormat="1" applyFill="1" applyAlignment="1">
      <alignment vertical="center"/>
    </xf>
    <xf numFmtId="1" fontId="0" fillId="0" borderId="0" xfId="0" applyNumberFormat="1" applyFill="1" applyAlignment="1">
      <alignment vertical="center"/>
    </xf>
    <xf numFmtId="0" fontId="0" fillId="0" borderId="0" xfId="0" applyFill="1" applyAlignment="1">
      <alignment vertical="center"/>
    </xf>
    <xf numFmtId="0" fontId="0" fillId="3" borderId="1" xfId="0" applyFill="1" applyBorder="1" applyAlignment="1">
      <alignment vertical="center"/>
    </xf>
    <xf numFmtId="0" fontId="0" fillId="0" borderId="1" xfId="0" quotePrefix="1" applyBorder="1" applyAlignment="1">
      <alignment horizontal="left" vertical="center" wrapText="1"/>
    </xf>
    <xf numFmtId="0" fontId="0" fillId="0" borderId="0" xfId="0" quotePrefix="1" applyAlignment="1">
      <alignment horizontal="left" vertical="center" wrapText="1"/>
    </xf>
    <xf numFmtId="0" fontId="0" fillId="0" borderId="1" xfId="0" applyBorder="1" applyAlignment="1">
      <alignment vertical="center" wrapText="1"/>
    </xf>
    <xf numFmtId="0" fontId="0" fillId="0" borderId="1" xfId="0" applyFont="1" applyBorder="1" applyAlignment="1">
      <alignment vertical="center"/>
    </xf>
    <xf numFmtId="1" fontId="0" fillId="3" borderId="1" xfId="0" applyNumberFormat="1" applyFont="1" applyFill="1" applyBorder="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xf>
    <xf numFmtId="0" fontId="0" fillId="0" borderId="4" xfId="0" applyFill="1" applyBorder="1" applyAlignment="1">
      <alignment vertical="center"/>
    </xf>
    <xf numFmtId="1" fontId="0" fillId="0" borderId="4" xfId="0" applyNumberFormat="1" applyFill="1" applyBorder="1" applyAlignment="1">
      <alignment vertical="center"/>
    </xf>
    <xf numFmtId="0" fontId="0" fillId="0" borderId="0" xfId="0" applyFill="1" applyBorder="1" applyAlignment="1">
      <alignment vertical="center"/>
    </xf>
    <xf numFmtId="1" fontId="0" fillId="0" borderId="0" xfId="0" applyNumberFormat="1" applyFill="1" applyBorder="1" applyAlignment="1">
      <alignment vertical="center"/>
    </xf>
    <xf numFmtId="0" fontId="9" fillId="0" borderId="0" xfId="0" applyFont="1" applyAlignment="1">
      <alignment vertical="center"/>
    </xf>
    <xf numFmtId="0" fontId="0" fillId="0" borderId="0" xfId="0" applyFont="1" applyBorder="1" applyAlignment="1">
      <alignment vertical="center" wrapText="1"/>
    </xf>
    <xf numFmtId="0" fontId="0" fillId="0" borderId="0" xfId="0" applyAlignment="1">
      <alignment horizontal="left" vertical="center"/>
    </xf>
    <xf numFmtId="0" fontId="0" fillId="4" borderId="0" xfId="0" applyFill="1" applyAlignment="1">
      <alignment horizontal="left" vertical="center"/>
    </xf>
    <xf numFmtId="0" fontId="0" fillId="2" borderId="0" xfId="0" quotePrefix="1" applyFill="1" applyAlignment="1">
      <alignment horizontal="left" vertical="center"/>
    </xf>
    <xf numFmtId="0" fontId="0" fillId="0" borderId="0" xfId="0" quotePrefix="1" applyFill="1" applyAlignment="1">
      <alignment horizontal="left" vertical="center"/>
    </xf>
    <xf numFmtId="0" fontId="0" fillId="0" borderId="0" xfId="0" quotePrefix="1" applyAlignment="1">
      <alignment horizontal="left" vertical="center"/>
    </xf>
    <xf numFmtId="0" fontId="0" fillId="0" borderId="0" xfId="0" applyFill="1" applyBorder="1" applyAlignment="1">
      <alignment horizontal="left" vertical="center"/>
    </xf>
    <xf numFmtId="0" fontId="0" fillId="0" borderId="1" xfId="0" quotePrefix="1" applyFont="1" applyBorder="1" applyAlignment="1">
      <alignment horizontal="left" vertical="center" wrapText="1"/>
    </xf>
    <xf numFmtId="0" fontId="0" fillId="0" borderId="0" xfId="0" quotePrefix="1" applyFont="1" applyAlignment="1">
      <alignment horizontal="left" vertical="center"/>
    </xf>
    <xf numFmtId="0" fontId="0" fillId="0" borderId="0" xfId="0" applyFont="1" applyAlignment="1">
      <alignment horizontal="left" vertical="center"/>
    </xf>
    <xf numFmtId="0" fontId="0" fillId="0" borderId="0" xfId="0" applyFill="1" applyAlignment="1">
      <alignment horizontal="left" vertical="center"/>
    </xf>
    <xf numFmtId="1" fontId="0" fillId="0" borderId="0" xfId="0" applyNumberFormat="1" applyFill="1" applyAlignment="1">
      <alignment horizontal="left" vertical="center"/>
    </xf>
    <xf numFmtId="0" fontId="0" fillId="0" borderId="0" xfId="0" applyFont="1" applyFill="1" applyAlignment="1">
      <alignment horizontal="left" vertical="center"/>
    </xf>
    <xf numFmtId="1" fontId="0" fillId="0" borderId="0" xfId="0" quotePrefix="1" applyNumberFormat="1" applyFill="1" applyAlignment="1">
      <alignment horizontal="left" vertical="center"/>
    </xf>
    <xf numFmtId="1" fontId="0" fillId="0" borderId="0" xfId="0" applyNumberFormat="1" applyFont="1" applyFill="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1" fontId="0" fillId="0" borderId="0" xfId="0" quotePrefix="1" applyNumberFormat="1" applyFont="1" applyFill="1" applyAlignment="1">
      <alignment horizontal="left" vertical="center"/>
    </xf>
    <xf numFmtId="1" fontId="0" fillId="4" borderId="0" xfId="0" applyNumberFormat="1" applyFont="1" applyFill="1" applyAlignment="1">
      <alignment horizontal="left" vertical="center"/>
    </xf>
    <xf numFmtId="0" fontId="4" fillId="0" borderId="1" xfId="0" applyFont="1" applyBorder="1" applyAlignment="1">
      <alignment vertical="center"/>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right" vertical="center"/>
      <protection locked="0"/>
    </xf>
    <xf numFmtId="0" fontId="0" fillId="0" borderId="1" xfId="0" applyFill="1" applyBorder="1" applyAlignment="1" applyProtection="1">
      <alignment vertical="center"/>
      <protection locked="0"/>
    </xf>
    <xf numFmtId="1" fontId="0" fillId="3" borderId="1" xfId="0" applyNumberFormat="1" applyFont="1" applyFill="1" applyBorder="1" applyAlignment="1" applyProtection="1">
      <alignment vertical="center"/>
      <protection locked="0"/>
    </xf>
    <xf numFmtId="1" fontId="0" fillId="0" borderId="1" xfId="0" applyNumberFormat="1" applyFill="1" applyBorder="1" applyAlignment="1" applyProtection="1">
      <alignment vertical="center"/>
      <protection locked="0"/>
    </xf>
    <xf numFmtId="1" fontId="0" fillId="3" borderId="1" xfId="0" applyNumberFormat="1" applyFill="1" applyBorder="1" applyAlignment="1" applyProtection="1">
      <alignment vertical="center"/>
      <protection locked="0"/>
    </xf>
    <xf numFmtId="0" fontId="4"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9" fontId="0" fillId="3" borderId="1" xfId="0" applyNumberFormat="1" applyFont="1" applyFill="1" applyBorder="1" applyAlignment="1">
      <alignment vertical="center"/>
    </xf>
    <xf numFmtId="0" fontId="0" fillId="4" borderId="6" xfId="0" quotePrefix="1" applyFill="1" applyBorder="1" applyAlignment="1">
      <alignment horizontal="lef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0" fillId="0"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1" fontId="0" fillId="3" borderId="1" xfId="1" applyNumberFormat="1" applyFont="1" applyFill="1" applyBorder="1" applyAlignment="1">
      <alignment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9"/>
  <sheetViews>
    <sheetView tabSelected="1" topLeftCell="A90" zoomScale="80" zoomScaleNormal="80" workbookViewId="0">
      <selection activeCell="B96" sqref="B96"/>
    </sheetView>
  </sheetViews>
  <sheetFormatPr defaultRowHeight="15" x14ac:dyDescent="0.25"/>
  <cols>
    <col min="1" max="1" width="96.42578125" customWidth="1"/>
    <col min="2" max="2" width="38.28515625" customWidth="1"/>
    <col min="3" max="3" width="45.140625" style="44" customWidth="1"/>
  </cols>
  <sheetData>
    <row r="1" spans="1:4" s="19" customFormat="1" ht="40.5" customHeight="1" x14ac:dyDescent="0.25">
      <c r="A1" s="87" t="s">
        <v>112</v>
      </c>
      <c r="B1" s="87"/>
      <c r="C1" s="44"/>
    </row>
    <row r="2" spans="1:4" s="19" customFormat="1" x14ac:dyDescent="0.25">
      <c r="C2" s="44"/>
    </row>
    <row r="3" spans="1:4" s="19" customFormat="1" ht="28.5" customHeight="1" x14ac:dyDescent="0.25">
      <c r="A3" s="88" t="s">
        <v>105</v>
      </c>
      <c r="B3" s="88"/>
      <c r="C3" s="44"/>
      <c r="D3" s="1"/>
    </row>
    <row r="4" spans="1:4" s="19" customFormat="1" ht="39" customHeight="1" x14ac:dyDescent="0.25">
      <c r="A4" s="78" t="s">
        <v>42</v>
      </c>
      <c r="B4" s="78"/>
      <c r="C4" s="44"/>
      <c r="D4" s="1"/>
    </row>
    <row r="5" spans="1:4" s="19" customFormat="1" ht="17.25" customHeight="1" x14ac:dyDescent="0.25">
      <c r="A5" s="20" t="s">
        <v>3</v>
      </c>
      <c r="B5" s="63"/>
      <c r="C5" s="44"/>
      <c r="D5" s="1"/>
    </row>
    <row r="6" spans="1:4" s="19" customFormat="1" ht="17.25" customHeight="1" x14ac:dyDescent="0.25">
      <c r="A6" s="20" t="s">
        <v>23</v>
      </c>
      <c r="B6" s="63"/>
      <c r="C6" s="44"/>
      <c r="D6" s="1"/>
    </row>
    <row r="7" spans="1:4" s="19" customFormat="1" ht="17.25" customHeight="1" x14ac:dyDescent="0.25">
      <c r="A7" s="20" t="s">
        <v>37</v>
      </c>
      <c r="B7" s="64"/>
      <c r="C7" s="44"/>
    </row>
    <row r="8" spans="1:4" s="19" customFormat="1" ht="17.25" customHeight="1" x14ac:dyDescent="0.25">
      <c r="A8" s="20" t="s">
        <v>38</v>
      </c>
      <c r="B8" s="65"/>
      <c r="C8" s="44"/>
    </row>
    <row r="9" spans="1:4" s="19" customFormat="1" ht="17.25" customHeight="1" x14ac:dyDescent="0.25">
      <c r="A9" s="20" t="s">
        <v>26</v>
      </c>
      <c r="B9" s="66"/>
      <c r="C9" s="44"/>
    </row>
    <row r="10" spans="1:4" s="19" customFormat="1" ht="17.25" customHeight="1" x14ac:dyDescent="0.25">
      <c r="A10" s="20" t="s">
        <v>27</v>
      </c>
      <c r="B10" s="66"/>
      <c r="C10" s="44"/>
    </row>
    <row r="11" spans="1:4" s="19" customFormat="1" ht="17.25" customHeight="1" x14ac:dyDescent="0.25">
      <c r="A11" s="20" t="s">
        <v>28</v>
      </c>
      <c r="B11" s="66"/>
      <c r="C11" s="44"/>
    </row>
    <row r="12" spans="1:4" s="19" customFormat="1" ht="17.25" customHeight="1" x14ac:dyDescent="0.25">
      <c r="A12" s="20" t="s">
        <v>90</v>
      </c>
      <c r="B12" s="65"/>
      <c r="C12" s="44"/>
    </row>
    <row r="13" spans="1:4" s="19" customFormat="1" ht="17.25" customHeight="1" x14ac:dyDescent="0.25">
      <c r="A13" s="20" t="s">
        <v>91</v>
      </c>
      <c r="B13" s="66"/>
      <c r="C13" s="44"/>
    </row>
    <row r="14" spans="1:4" s="19" customFormat="1" ht="17.25" customHeight="1" x14ac:dyDescent="0.25">
      <c r="A14" s="20" t="s">
        <v>92</v>
      </c>
      <c r="B14" s="66"/>
      <c r="C14" s="44"/>
    </row>
    <row r="15" spans="1:4" s="19" customFormat="1" ht="17.25" customHeight="1" x14ac:dyDescent="0.25">
      <c r="A15" s="20" t="s">
        <v>93</v>
      </c>
      <c r="B15" s="66"/>
      <c r="C15" s="44"/>
    </row>
    <row r="16" spans="1:4" s="19" customFormat="1" ht="145.5" customHeight="1" x14ac:dyDescent="0.25">
      <c r="A16" s="20" t="s">
        <v>43</v>
      </c>
      <c r="B16" s="67"/>
      <c r="C16" s="22" t="s">
        <v>63</v>
      </c>
    </row>
    <row r="17" spans="1:4" s="19" customFormat="1" ht="17.25" customHeight="1" x14ac:dyDescent="0.25">
      <c r="A17" s="20" t="s">
        <v>18</v>
      </c>
      <c r="B17" s="23" t="e">
        <f>(100-B10*100/B14)/100*100</f>
        <v>#DIV/0!</v>
      </c>
      <c r="C17" s="44"/>
    </row>
    <row r="18" spans="1:4" s="19" customFormat="1" ht="17.25" customHeight="1" x14ac:dyDescent="0.25">
      <c r="A18" s="20" t="s">
        <v>106</v>
      </c>
      <c r="B18" s="23" t="e">
        <f>+B17-B16</f>
        <v>#DIV/0!</v>
      </c>
      <c r="C18" s="45"/>
    </row>
    <row r="19" spans="1:4" s="24" customFormat="1" ht="16.149999999999999" hidden="1" customHeight="1" x14ac:dyDescent="0.25">
      <c r="A19" s="7" t="s">
        <v>7</v>
      </c>
      <c r="B19" s="8" t="s">
        <v>10</v>
      </c>
      <c r="C19" s="8"/>
    </row>
    <row r="20" spans="1:4" s="24" customFormat="1" ht="16.149999999999999" hidden="1" customHeight="1" x14ac:dyDescent="0.25">
      <c r="A20" s="7" t="s">
        <v>8</v>
      </c>
      <c r="B20" s="8" t="s">
        <v>11</v>
      </c>
      <c r="C20" s="8"/>
    </row>
    <row r="21" spans="1:4" s="24" customFormat="1" ht="16.149999999999999" hidden="1" customHeight="1" x14ac:dyDescent="0.25">
      <c r="A21" s="8" t="s">
        <v>5</v>
      </c>
      <c r="B21" s="8" t="s">
        <v>2</v>
      </c>
      <c r="C21" s="8"/>
    </row>
    <row r="22" spans="1:4" s="24" customFormat="1" ht="16.149999999999999" hidden="1" customHeight="1" x14ac:dyDescent="0.25">
      <c r="A22" s="7" t="s">
        <v>9</v>
      </c>
      <c r="B22" s="25">
        <v>1750</v>
      </c>
      <c r="C22" s="8"/>
    </row>
    <row r="23" spans="1:4" s="24" customFormat="1" hidden="1" x14ac:dyDescent="0.25">
      <c r="A23" s="24" t="s">
        <v>6</v>
      </c>
      <c r="B23" s="24">
        <f>+B7*B22</f>
        <v>0</v>
      </c>
      <c r="C23" s="46"/>
    </row>
    <row r="24" spans="1:4" s="24" customFormat="1" hidden="1" x14ac:dyDescent="0.25">
      <c r="A24" s="5" t="s">
        <v>0</v>
      </c>
      <c r="B24" s="26" t="e">
        <f>+B23/B10*100</f>
        <v>#DIV/0!</v>
      </c>
      <c r="C24" s="46"/>
    </row>
    <row r="25" spans="1:4" s="24" customFormat="1" ht="14.45" hidden="1" customHeight="1" x14ac:dyDescent="0.25">
      <c r="A25" s="5" t="s">
        <v>12</v>
      </c>
      <c r="B25" s="26" t="e">
        <f>+B24*B17/100</f>
        <v>#DIV/0!</v>
      </c>
      <c r="C25" s="46"/>
    </row>
    <row r="26" spans="1:4" s="24" customFormat="1" ht="6" hidden="1" customHeight="1" x14ac:dyDescent="0.25">
      <c r="A26" s="6" t="s">
        <v>13</v>
      </c>
      <c r="B26" s="26" t="e">
        <f>+B24-B25</f>
        <v>#DIV/0!</v>
      </c>
      <c r="C26" s="46"/>
    </row>
    <row r="27" spans="1:4" s="28" customFormat="1" ht="14.45" customHeight="1" x14ac:dyDescent="0.25">
      <c r="A27" s="3"/>
      <c r="B27" s="27"/>
      <c r="C27" s="47"/>
    </row>
    <row r="28" spans="1:4" s="19" customFormat="1" ht="42" customHeight="1" x14ac:dyDescent="0.25">
      <c r="A28" s="79" t="s">
        <v>107</v>
      </c>
      <c r="B28" s="79"/>
      <c r="C28" s="48"/>
    </row>
    <row r="29" spans="1:4" s="19" customFormat="1" ht="51" customHeight="1" x14ac:dyDescent="0.25">
      <c r="A29" s="78" t="s">
        <v>108</v>
      </c>
      <c r="B29" s="78"/>
      <c r="C29" s="44"/>
    </row>
    <row r="30" spans="1:4" s="19" customFormat="1" ht="33" customHeight="1" x14ac:dyDescent="0.25">
      <c r="A30" s="91" t="s">
        <v>40</v>
      </c>
      <c r="B30" s="92"/>
      <c r="C30" s="44"/>
    </row>
    <row r="31" spans="1:4" s="19" customFormat="1" ht="18.75" customHeight="1" x14ac:dyDescent="0.25">
      <c r="A31" s="20" t="s">
        <v>3</v>
      </c>
      <c r="B31" s="63"/>
      <c r="C31" s="44"/>
    </row>
    <row r="32" spans="1:4" s="19" customFormat="1" ht="18.75" customHeight="1" x14ac:dyDescent="0.25">
      <c r="A32" s="20" t="s">
        <v>23</v>
      </c>
      <c r="B32" s="63"/>
      <c r="C32" s="44"/>
      <c r="D32" s="1"/>
    </row>
    <row r="33" spans="1:3" s="19" customFormat="1" ht="18.75" customHeight="1" x14ac:dyDescent="0.25">
      <c r="A33" s="20" t="s">
        <v>37</v>
      </c>
      <c r="B33" s="64"/>
      <c r="C33" s="44"/>
    </row>
    <row r="34" spans="1:3" s="19" customFormat="1" ht="18.75" customHeight="1" x14ac:dyDescent="0.25">
      <c r="A34" s="20" t="s">
        <v>38</v>
      </c>
      <c r="B34" s="65"/>
      <c r="C34" s="44"/>
    </row>
    <row r="35" spans="1:3" s="19" customFormat="1" ht="18.75" customHeight="1" x14ac:dyDescent="0.25">
      <c r="A35" s="20" t="s">
        <v>26</v>
      </c>
      <c r="B35" s="66"/>
      <c r="C35" s="44"/>
    </row>
    <row r="36" spans="1:3" s="19" customFormat="1" ht="18.75" customHeight="1" x14ac:dyDescent="0.25">
      <c r="A36" s="20" t="s">
        <v>27</v>
      </c>
      <c r="B36" s="66"/>
      <c r="C36" s="44"/>
    </row>
    <row r="37" spans="1:3" s="19" customFormat="1" ht="18.75" customHeight="1" x14ac:dyDescent="0.25">
      <c r="A37" s="20" t="s">
        <v>48</v>
      </c>
      <c r="B37" s="66"/>
      <c r="C37" s="44"/>
    </row>
    <row r="38" spans="1:3" s="19" customFormat="1" ht="18.75" customHeight="1" x14ac:dyDescent="0.25">
      <c r="A38" s="20" t="s">
        <v>94</v>
      </c>
      <c r="B38" s="65"/>
      <c r="C38" s="44"/>
    </row>
    <row r="39" spans="1:3" s="19" customFormat="1" ht="18.75" customHeight="1" x14ac:dyDescent="0.25">
      <c r="A39" s="20" t="s">
        <v>95</v>
      </c>
      <c r="B39" s="66"/>
      <c r="C39" s="44"/>
    </row>
    <row r="40" spans="1:3" s="19" customFormat="1" ht="18.75" customHeight="1" x14ac:dyDescent="0.25">
      <c r="A40" s="20" t="s">
        <v>92</v>
      </c>
      <c r="B40" s="66"/>
      <c r="C40" s="44"/>
    </row>
    <row r="41" spans="1:3" s="19" customFormat="1" ht="18.75" customHeight="1" x14ac:dyDescent="0.25">
      <c r="A41" s="20" t="s">
        <v>96</v>
      </c>
      <c r="B41" s="66"/>
      <c r="C41" s="44"/>
    </row>
    <row r="42" spans="1:3" s="19" customFormat="1" ht="18.75" customHeight="1" x14ac:dyDescent="0.25">
      <c r="A42" s="20" t="s">
        <v>19</v>
      </c>
      <c r="B42" s="67"/>
      <c r="C42" s="44"/>
    </row>
    <row r="43" spans="1:3" s="19" customFormat="1" ht="18.75" customHeight="1" x14ac:dyDescent="0.25">
      <c r="A43" s="20" t="s">
        <v>39</v>
      </c>
      <c r="B43" s="23" t="e">
        <f>(100-B36*100/B40)/100*100</f>
        <v>#DIV/0!</v>
      </c>
      <c r="C43" s="44"/>
    </row>
    <row r="44" spans="1:3" s="19" customFormat="1" ht="18.75" customHeight="1" x14ac:dyDescent="0.25">
      <c r="A44" s="20" t="s">
        <v>16</v>
      </c>
      <c r="B44" s="23" t="e">
        <f>+B43-B42</f>
        <v>#DIV/0!</v>
      </c>
      <c r="C44" s="45"/>
    </row>
    <row r="45" spans="1:3" s="28" customFormat="1" ht="18.75" customHeight="1" x14ac:dyDescent="0.25">
      <c r="A45" s="9" t="s">
        <v>14</v>
      </c>
      <c r="B45" s="65"/>
      <c r="C45" s="49"/>
    </row>
    <row r="46" spans="1:3" s="28" customFormat="1" ht="18.75" customHeight="1" x14ac:dyDescent="0.25">
      <c r="A46" s="9" t="s">
        <v>15</v>
      </c>
      <c r="B46" s="65"/>
      <c r="C46" s="49"/>
    </row>
    <row r="47" spans="1:3" s="28" customFormat="1" ht="18.75" customHeight="1" x14ac:dyDescent="0.25">
      <c r="A47" s="10" t="s">
        <v>1</v>
      </c>
      <c r="B47" s="65"/>
      <c r="C47" s="49"/>
    </row>
    <row r="48" spans="1:3" s="28" customFormat="1" ht="18.75" customHeight="1" x14ac:dyDescent="0.25">
      <c r="A48" s="9" t="s">
        <v>20</v>
      </c>
      <c r="B48" s="66"/>
      <c r="C48" s="49"/>
    </row>
    <row r="49" spans="1:3" s="19" customFormat="1" ht="18.75" customHeight="1" x14ac:dyDescent="0.25">
      <c r="A49" s="20" t="s">
        <v>29</v>
      </c>
      <c r="B49" s="29">
        <f>+B48*B33</f>
        <v>0</v>
      </c>
      <c r="C49" s="48"/>
    </row>
    <row r="50" spans="1:3" s="19" customFormat="1" ht="18.75" customHeight="1" x14ac:dyDescent="0.25">
      <c r="A50" s="11" t="s">
        <v>30</v>
      </c>
      <c r="B50" s="23" t="e">
        <f>+B49/B36*100</f>
        <v>#DIV/0!</v>
      </c>
      <c r="C50" s="48"/>
    </row>
    <row r="51" spans="1:3" s="19" customFormat="1" ht="44.25" customHeight="1" x14ac:dyDescent="0.25">
      <c r="A51" s="11" t="s">
        <v>31</v>
      </c>
      <c r="B51" s="23" t="e">
        <f>+B49/B40*100</f>
        <v>#DIV/0!</v>
      </c>
      <c r="C51" s="30" t="s">
        <v>64</v>
      </c>
    </row>
    <row r="52" spans="1:3" s="19" customFormat="1" ht="21" customHeight="1" x14ac:dyDescent="0.25">
      <c r="A52" s="11" t="s">
        <v>65</v>
      </c>
      <c r="B52" s="23" t="e">
        <f>+B50-B51</f>
        <v>#DIV/0!</v>
      </c>
      <c r="C52" s="31"/>
    </row>
    <row r="53" spans="1:3" s="19" customFormat="1" ht="27" customHeight="1" x14ac:dyDescent="0.25">
      <c r="A53" s="12" t="s">
        <v>71</v>
      </c>
      <c r="B53" s="23" t="e">
        <f>B52*0.5</f>
        <v>#DIV/0!</v>
      </c>
      <c r="C53" s="48"/>
    </row>
    <row r="54" spans="1:3" s="19" customFormat="1" ht="28.5" customHeight="1" x14ac:dyDescent="0.25">
      <c r="A54" s="32" t="s">
        <v>44</v>
      </c>
      <c r="B54" s="23" t="e">
        <f>B52-B53</f>
        <v>#DIV/0!</v>
      </c>
      <c r="C54" s="48"/>
    </row>
    <row r="55" spans="1:3" s="19" customFormat="1" ht="33.75" customHeight="1" x14ac:dyDescent="0.25">
      <c r="A55" s="85" t="s">
        <v>66</v>
      </c>
      <c r="B55" s="86"/>
      <c r="C55" s="48"/>
    </row>
    <row r="56" spans="1:3" s="35" customFormat="1" ht="56.25" customHeight="1" x14ac:dyDescent="0.25">
      <c r="A56" s="33" t="s">
        <v>67</v>
      </c>
      <c r="B56" s="68"/>
      <c r="C56" s="50" t="s">
        <v>70</v>
      </c>
    </row>
    <row r="57" spans="1:3" s="35" customFormat="1" ht="27.75" customHeight="1" x14ac:dyDescent="0.25">
      <c r="A57" s="33" t="s">
        <v>68</v>
      </c>
      <c r="B57" s="34" t="e">
        <f>B50-B56</f>
        <v>#DIV/0!</v>
      </c>
      <c r="C57" s="51"/>
    </row>
    <row r="58" spans="1:3" s="35" customFormat="1" ht="33" customHeight="1" x14ac:dyDescent="0.25">
      <c r="A58" s="36" t="s">
        <v>69</v>
      </c>
      <c r="B58" s="34" t="e">
        <f>B57-B53</f>
        <v>#DIV/0!</v>
      </c>
      <c r="C58" s="51"/>
    </row>
    <row r="59" spans="1:3" s="35" customFormat="1" x14ac:dyDescent="0.25">
      <c r="A59" s="2"/>
      <c r="B59" s="18"/>
      <c r="C59" s="52"/>
    </row>
    <row r="60" spans="1:3" s="28" customFormat="1" ht="60" customHeight="1" x14ac:dyDescent="0.25">
      <c r="A60" s="89" t="s">
        <v>45</v>
      </c>
      <c r="B60" s="89"/>
      <c r="C60" s="53"/>
    </row>
    <row r="61" spans="1:3" s="28" customFormat="1" ht="20.25" customHeight="1" x14ac:dyDescent="0.25">
      <c r="A61" s="21" t="s">
        <v>32</v>
      </c>
      <c r="B61" s="69"/>
      <c r="C61" s="53"/>
    </row>
    <row r="62" spans="1:3" s="19" customFormat="1" ht="20.25" customHeight="1" x14ac:dyDescent="0.25">
      <c r="A62" s="21" t="s">
        <v>24</v>
      </c>
      <c r="B62" s="63"/>
      <c r="C62" s="53"/>
    </row>
    <row r="63" spans="1:3" s="19" customFormat="1" ht="20.25" customHeight="1" x14ac:dyDescent="0.25">
      <c r="A63" s="21" t="s">
        <v>41</v>
      </c>
      <c r="B63" s="70">
        <f>+B61+B62</f>
        <v>0</v>
      </c>
      <c r="C63" s="54"/>
    </row>
    <row r="64" spans="1:3" s="28" customFormat="1" ht="78.75" customHeight="1" x14ac:dyDescent="0.25">
      <c r="A64" s="21" t="s">
        <v>33</v>
      </c>
      <c r="B64" s="69"/>
      <c r="C64" s="9" t="s">
        <v>116</v>
      </c>
    </row>
    <row r="65" spans="1:3" s="19" customFormat="1" ht="20.25" customHeight="1" x14ac:dyDescent="0.25">
      <c r="A65" s="21" t="s">
        <v>25</v>
      </c>
      <c r="B65" s="63"/>
      <c r="C65" s="53"/>
    </row>
    <row r="66" spans="1:3" s="19" customFormat="1" ht="20.25" customHeight="1" x14ac:dyDescent="0.25">
      <c r="A66" s="21" t="s">
        <v>34</v>
      </c>
      <c r="B66" s="23">
        <f>+B64+B65</f>
        <v>0</v>
      </c>
      <c r="C66" s="54"/>
    </row>
    <row r="67" spans="1:3" s="19" customFormat="1" ht="20.25" customHeight="1" x14ac:dyDescent="0.25">
      <c r="A67" s="21" t="s">
        <v>36</v>
      </c>
      <c r="B67" s="23">
        <f>B63-B66</f>
        <v>0</v>
      </c>
      <c r="C67" s="54"/>
    </row>
    <row r="68" spans="1:3" s="35" customFormat="1" ht="20.25" customHeight="1" x14ac:dyDescent="0.25">
      <c r="A68" s="37" t="s">
        <v>35</v>
      </c>
      <c r="B68" s="34" t="e">
        <f>B67-B53</f>
        <v>#DIV/0!</v>
      </c>
      <c r="C68" s="55"/>
    </row>
    <row r="69" spans="1:3" s="40" customFormat="1" ht="20.25" customHeight="1" x14ac:dyDescent="0.25">
      <c r="A69" s="38"/>
      <c r="B69" s="39"/>
      <c r="C69" s="49"/>
    </row>
    <row r="70" spans="1:3" s="19" customFormat="1" ht="46.5" customHeight="1" x14ac:dyDescent="0.25">
      <c r="A70" s="79" t="s">
        <v>109</v>
      </c>
      <c r="B70" s="79"/>
      <c r="C70" s="44"/>
    </row>
    <row r="71" spans="1:3" s="19" customFormat="1" ht="73.150000000000006" customHeight="1" x14ac:dyDescent="0.25">
      <c r="A71" s="90" t="s">
        <v>97</v>
      </c>
      <c r="B71" s="90"/>
      <c r="C71" s="44"/>
    </row>
    <row r="72" spans="1:3" s="19" customFormat="1" ht="25.5" customHeight="1" x14ac:dyDescent="0.25">
      <c r="A72" s="17" t="s">
        <v>100</v>
      </c>
      <c r="B72" s="71"/>
      <c r="C72" s="44"/>
    </row>
    <row r="73" spans="1:3" s="19" customFormat="1" ht="19.5" customHeight="1" x14ac:dyDescent="0.25">
      <c r="A73" s="20" t="s">
        <v>78</v>
      </c>
      <c r="B73" s="63"/>
      <c r="C73" s="44"/>
    </row>
    <row r="74" spans="1:3" s="19" customFormat="1" ht="19.5" customHeight="1" x14ac:dyDescent="0.25">
      <c r="A74" s="20" t="s">
        <v>23</v>
      </c>
      <c r="B74" s="63"/>
      <c r="C74" s="44"/>
    </row>
    <row r="75" spans="1:3" s="19" customFormat="1" ht="19.5" customHeight="1" x14ac:dyDescent="0.25">
      <c r="A75" s="20" t="s">
        <v>49</v>
      </c>
      <c r="B75" s="64"/>
      <c r="C75" s="44"/>
    </row>
    <row r="76" spans="1:3" s="19" customFormat="1" ht="19.5" customHeight="1" x14ac:dyDescent="0.25">
      <c r="A76" s="20" t="s">
        <v>46</v>
      </c>
      <c r="B76" s="65"/>
      <c r="C76" s="44"/>
    </row>
    <row r="77" spans="1:3" s="19" customFormat="1" ht="19.5" customHeight="1" x14ac:dyDescent="0.25">
      <c r="A77" s="20" t="s">
        <v>79</v>
      </c>
      <c r="B77" s="66"/>
      <c r="C77" s="44"/>
    </row>
    <row r="78" spans="1:3" s="19" customFormat="1" ht="19.5" customHeight="1" x14ac:dyDescent="0.25">
      <c r="A78" s="20" t="s">
        <v>47</v>
      </c>
      <c r="B78" s="66"/>
      <c r="C78" s="44"/>
    </row>
    <row r="79" spans="1:3" s="19" customFormat="1" ht="19.5" customHeight="1" x14ac:dyDescent="0.25">
      <c r="A79" s="20" t="s">
        <v>80</v>
      </c>
      <c r="B79" s="66"/>
      <c r="C79" s="44"/>
    </row>
    <row r="80" spans="1:3" s="19" customFormat="1" ht="19.5" customHeight="1" x14ac:dyDescent="0.25">
      <c r="A80" s="20" t="s">
        <v>98</v>
      </c>
      <c r="B80" s="65"/>
      <c r="C80" s="44"/>
    </row>
    <row r="81" spans="1:3" s="19" customFormat="1" ht="19.5" customHeight="1" x14ac:dyDescent="0.25">
      <c r="A81" s="20" t="s">
        <v>99</v>
      </c>
      <c r="B81" s="66"/>
      <c r="C81" s="44"/>
    </row>
    <row r="82" spans="1:3" s="19" customFormat="1" ht="19.5" customHeight="1" x14ac:dyDescent="0.25">
      <c r="A82" s="20" t="s">
        <v>92</v>
      </c>
      <c r="B82" s="66"/>
      <c r="C82" s="44"/>
    </row>
    <row r="83" spans="1:3" s="19" customFormat="1" ht="19.5" customHeight="1" x14ac:dyDescent="0.25">
      <c r="A83" s="20" t="s">
        <v>96</v>
      </c>
      <c r="B83" s="66"/>
      <c r="C83" s="44"/>
    </row>
    <row r="84" spans="1:3" s="19" customFormat="1" ht="19.5" customHeight="1" x14ac:dyDescent="0.25">
      <c r="A84" s="20" t="s">
        <v>50</v>
      </c>
      <c r="B84" s="67"/>
      <c r="C84" s="44"/>
    </row>
    <row r="85" spans="1:3" s="19" customFormat="1" ht="19.5" customHeight="1" x14ac:dyDescent="0.25">
      <c r="A85" s="20" t="s">
        <v>18</v>
      </c>
      <c r="B85" s="23" t="e">
        <f>(100-B78*100/B82)/100*100</f>
        <v>#DIV/0!</v>
      </c>
      <c r="C85" s="44"/>
    </row>
    <row r="86" spans="1:3" s="19" customFormat="1" ht="19.5" customHeight="1" x14ac:dyDescent="0.25">
      <c r="A86" s="20" t="s">
        <v>16</v>
      </c>
      <c r="B86" s="23" t="e">
        <f>+B85-B84</f>
        <v>#DIV/0!</v>
      </c>
      <c r="C86" s="44"/>
    </row>
    <row r="87" spans="1:3" s="28" customFormat="1" ht="19.5" customHeight="1" x14ac:dyDescent="0.25">
      <c r="A87" s="9" t="s">
        <v>14</v>
      </c>
      <c r="B87" s="65"/>
      <c r="C87" s="49"/>
    </row>
    <row r="88" spans="1:3" s="28" customFormat="1" ht="19.5" customHeight="1" x14ac:dyDescent="0.25">
      <c r="A88" s="9" t="s">
        <v>15</v>
      </c>
      <c r="B88" s="65"/>
      <c r="C88" s="49"/>
    </row>
    <row r="89" spans="1:3" s="28" customFormat="1" ht="19.5" customHeight="1" x14ac:dyDescent="0.25">
      <c r="A89" s="10" t="s">
        <v>1</v>
      </c>
      <c r="B89" s="65"/>
      <c r="C89" s="49"/>
    </row>
    <row r="90" spans="1:3" s="28" customFormat="1" ht="19.5" customHeight="1" x14ac:dyDescent="0.25">
      <c r="A90" s="9" t="s">
        <v>20</v>
      </c>
      <c r="B90" s="66"/>
      <c r="C90" s="49"/>
    </row>
    <row r="91" spans="1:3" s="19" customFormat="1" ht="19.5" customHeight="1" x14ac:dyDescent="0.25">
      <c r="A91" s="20" t="s">
        <v>21</v>
      </c>
      <c r="B91" s="29">
        <f>+B90*B75</f>
        <v>0</v>
      </c>
      <c r="C91" s="48"/>
    </row>
    <row r="92" spans="1:3" s="19" customFormat="1" ht="19.5" customHeight="1" x14ac:dyDescent="0.25">
      <c r="A92" s="11" t="s">
        <v>81</v>
      </c>
      <c r="B92" s="23" t="e">
        <f>+B91/B78*100</f>
        <v>#DIV/0!</v>
      </c>
      <c r="C92" s="48"/>
    </row>
    <row r="93" spans="1:3" s="19" customFormat="1" ht="19.5" customHeight="1" x14ac:dyDescent="0.25">
      <c r="A93" s="11" t="s">
        <v>82</v>
      </c>
      <c r="B93" s="23" t="e">
        <f>+B91/B82*100</f>
        <v>#DIV/0!</v>
      </c>
      <c r="C93" s="48"/>
    </row>
    <row r="94" spans="1:3" s="19" customFormat="1" ht="19.5" customHeight="1" x14ac:dyDescent="0.25">
      <c r="A94" s="11" t="s">
        <v>84</v>
      </c>
      <c r="B94" s="23" t="e">
        <f>+B92-B93</f>
        <v>#DIV/0!</v>
      </c>
      <c r="C94" s="48"/>
    </row>
    <row r="95" spans="1:3" s="19" customFormat="1" ht="19.5" customHeight="1" x14ac:dyDescent="0.25">
      <c r="A95" s="11" t="s">
        <v>83</v>
      </c>
      <c r="B95" s="23" t="e">
        <f>+B94*0.05</f>
        <v>#DIV/0!</v>
      </c>
      <c r="C95" s="75"/>
    </row>
    <row r="96" spans="1:3" s="19" customFormat="1" ht="30.75" customHeight="1" x14ac:dyDescent="0.25">
      <c r="A96" s="36" t="s">
        <v>22</v>
      </c>
      <c r="B96" s="93" t="e">
        <f>+B94-B95</f>
        <v>#DIV/0!</v>
      </c>
      <c r="C96" s="75"/>
    </row>
    <row r="97" spans="1:3" s="19" customFormat="1" x14ac:dyDescent="0.25">
      <c r="C97" s="44"/>
    </row>
    <row r="98" spans="1:3" s="19" customFormat="1" ht="39.75" customHeight="1" x14ac:dyDescent="0.25">
      <c r="A98" s="82" t="s">
        <v>111</v>
      </c>
      <c r="B98" s="82"/>
      <c r="C98" s="44"/>
    </row>
    <row r="99" spans="1:3" s="19" customFormat="1" ht="20.25" customHeight="1" x14ac:dyDescent="0.25">
      <c r="A99" s="21" t="s">
        <v>85</v>
      </c>
      <c r="B99" s="63"/>
      <c r="C99" s="44"/>
    </row>
    <row r="100" spans="1:3" s="19" customFormat="1" ht="20.25" customHeight="1" x14ac:dyDescent="0.25">
      <c r="A100" s="20" t="s">
        <v>23</v>
      </c>
      <c r="B100" s="63"/>
      <c r="C100" s="44"/>
    </row>
    <row r="101" spans="1:3" s="19" customFormat="1" ht="20.25" customHeight="1" x14ac:dyDescent="0.25">
      <c r="A101" s="21" t="s">
        <v>101</v>
      </c>
      <c r="B101" s="64"/>
      <c r="C101" s="44"/>
    </row>
    <row r="102" spans="1:3" s="19" customFormat="1" ht="20.25" customHeight="1" x14ac:dyDescent="0.25">
      <c r="A102" s="21" t="s">
        <v>86</v>
      </c>
      <c r="B102" s="65"/>
      <c r="C102" s="44"/>
    </row>
    <row r="103" spans="1:3" s="19" customFormat="1" ht="20.25" customHeight="1" x14ac:dyDescent="0.25">
      <c r="A103" s="21" t="s">
        <v>75</v>
      </c>
      <c r="B103" s="66"/>
      <c r="C103" s="44"/>
    </row>
    <row r="104" spans="1:3" s="19" customFormat="1" ht="20.25" customHeight="1" x14ac:dyDescent="0.25">
      <c r="A104" s="21" t="s">
        <v>87</v>
      </c>
      <c r="B104" s="66"/>
      <c r="C104" s="44"/>
    </row>
    <row r="105" spans="1:3" s="28" customFormat="1" ht="20.25" customHeight="1" x14ac:dyDescent="0.25">
      <c r="A105" s="9" t="s">
        <v>14</v>
      </c>
      <c r="B105" s="65"/>
      <c r="C105" s="49"/>
    </row>
    <row r="106" spans="1:3" s="28" customFormat="1" ht="20.25" customHeight="1" x14ac:dyDescent="0.25">
      <c r="A106" s="9" t="s">
        <v>15</v>
      </c>
      <c r="B106" s="65"/>
      <c r="C106" s="49"/>
    </row>
    <row r="107" spans="1:3" s="28" customFormat="1" ht="20.25" customHeight="1" x14ac:dyDescent="0.25">
      <c r="A107" s="10" t="s">
        <v>1</v>
      </c>
      <c r="B107" s="72"/>
      <c r="C107" s="49"/>
    </row>
    <row r="108" spans="1:3" s="28" customFormat="1" ht="20.25" customHeight="1" x14ac:dyDescent="0.25">
      <c r="A108" s="9" t="s">
        <v>20</v>
      </c>
      <c r="B108" s="73"/>
      <c r="C108" s="49"/>
    </row>
    <row r="109" spans="1:3" s="19" customFormat="1" ht="20.25" customHeight="1" x14ac:dyDescent="0.25">
      <c r="A109" s="20" t="s">
        <v>21</v>
      </c>
      <c r="B109" s="29">
        <f>+B108*B101</f>
        <v>0</v>
      </c>
      <c r="C109" s="47"/>
    </row>
    <row r="110" spans="1:3" s="19" customFormat="1" ht="20.25" customHeight="1" x14ac:dyDescent="0.25">
      <c r="A110" s="11" t="s">
        <v>88</v>
      </c>
      <c r="B110" s="23" t="e">
        <f>+B109/B104*100</f>
        <v>#DIV/0!</v>
      </c>
      <c r="C110" s="56"/>
    </row>
    <row r="111" spans="1:3" s="35" customFormat="1" ht="20.25" customHeight="1" x14ac:dyDescent="0.25">
      <c r="A111" s="33" t="s">
        <v>113</v>
      </c>
      <c r="B111" s="34" t="e">
        <f>B92-(B93+B110)</f>
        <v>#DIV/0!</v>
      </c>
      <c r="C111" s="57"/>
    </row>
    <row r="112" spans="1:3" s="35" customFormat="1" ht="20.25" customHeight="1" x14ac:dyDescent="0.25">
      <c r="A112" s="37" t="s">
        <v>103</v>
      </c>
      <c r="B112" s="74" t="e">
        <f>B111/B92</f>
        <v>#DIV/0!</v>
      </c>
      <c r="C112" s="52"/>
    </row>
    <row r="113" spans="1:3" s="19" customFormat="1" ht="20.25" customHeight="1" x14ac:dyDescent="0.25">
      <c r="A113" s="40"/>
      <c r="B113" s="41"/>
      <c r="C113" s="44"/>
    </row>
    <row r="114" spans="1:3" s="28" customFormat="1" x14ac:dyDescent="0.25">
      <c r="B114" s="27"/>
      <c r="C114" s="53"/>
    </row>
    <row r="115" spans="1:3" s="19" customFormat="1" ht="36" customHeight="1" x14ac:dyDescent="0.25">
      <c r="A115" s="80" t="s">
        <v>110</v>
      </c>
      <c r="B115" s="81"/>
      <c r="C115" s="44"/>
    </row>
    <row r="116" spans="1:3" s="19" customFormat="1" ht="106.5" customHeight="1" x14ac:dyDescent="0.25">
      <c r="A116" s="76" t="s">
        <v>102</v>
      </c>
      <c r="B116" s="77"/>
      <c r="C116" s="44"/>
    </row>
    <row r="117" spans="1:3" s="19" customFormat="1" ht="22.5" customHeight="1" x14ac:dyDescent="0.25">
      <c r="A117" s="62" t="s">
        <v>100</v>
      </c>
      <c r="B117" s="63"/>
      <c r="C117" s="44"/>
    </row>
    <row r="118" spans="1:3" s="19" customFormat="1" ht="22.5" customHeight="1" x14ac:dyDescent="0.25">
      <c r="A118" s="20" t="s">
        <v>78</v>
      </c>
      <c r="B118" s="63"/>
      <c r="C118" s="44"/>
    </row>
    <row r="119" spans="1:3" s="19" customFormat="1" ht="22.5" customHeight="1" x14ac:dyDescent="0.25">
      <c r="A119" s="20" t="s">
        <v>23</v>
      </c>
      <c r="B119" s="63"/>
      <c r="C119" s="44"/>
    </row>
    <row r="120" spans="1:3" s="19" customFormat="1" ht="22.5" customHeight="1" x14ac:dyDescent="0.25">
      <c r="A120" s="20" t="s">
        <v>49</v>
      </c>
      <c r="B120" s="64"/>
      <c r="C120" s="44"/>
    </row>
    <row r="121" spans="1:3" s="19" customFormat="1" ht="22.5" customHeight="1" x14ac:dyDescent="0.25">
      <c r="A121" s="20" t="s">
        <v>51</v>
      </c>
      <c r="B121" s="65"/>
      <c r="C121" s="44"/>
    </row>
    <row r="122" spans="1:3" s="19" customFormat="1" ht="22.5" customHeight="1" x14ac:dyDescent="0.25">
      <c r="A122" s="20" t="s">
        <v>52</v>
      </c>
      <c r="B122" s="66"/>
      <c r="C122" s="44"/>
    </row>
    <row r="123" spans="1:3" s="19" customFormat="1" ht="22.5" customHeight="1" x14ac:dyDescent="0.25">
      <c r="A123" s="20" t="s">
        <v>27</v>
      </c>
      <c r="B123" s="66"/>
      <c r="C123" s="44"/>
    </row>
    <row r="124" spans="1:3" s="19" customFormat="1" ht="22.5" customHeight="1" x14ac:dyDescent="0.25">
      <c r="A124" s="20" t="s">
        <v>53</v>
      </c>
      <c r="B124" s="66"/>
      <c r="C124" s="44"/>
    </row>
    <row r="125" spans="1:3" s="19" customFormat="1" ht="22.5" customHeight="1" x14ac:dyDescent="0.25">
      <c r="A125" s="20" t="s">
        <v>56</v>
      </c>
      <c r="B125" s="65"/>
      <c r="C125" s="44"/>
    </row>
    <row r="126" spans="1:3" s="19" customFormat="1" ht="22.5" customHeight="1" x14ac:dyDescent="0.25">
      <c r="A126" s="20" t="s">
        <v>55</v>
      </c>
      <c r="B126" s="66"/>
      <c r="C126" s="44"/>
    </row>
    <row r="127" spans="1:3" s="19" customFormat="1" ht="22.5" customHeight="1" x14ac:dyDescent="0.25">
      <c r="A127" s="20" t="s">
        <v>54</v>
      </c>
      <c r="B127" s="66"/>
      <c r="C127" s="44"/>
    </row>
    <row r="128" spans="1:3" s="19" customFormat="1" ht="22.5" customHeight="1" x14ac:dyDescent="0.25">
      <c r="A128" s="20" t="s">
        <v>57</v>
      </c>
      <c r="B128" s="66"/>
      <c r="C128" s="44"/>
    </row>
    <row r="129" spans="1:3" s="19" customFormat="1" ht="105" customHeight="1" x14ac:dyDescent="0.25">
      <c r="A129" s="20" t="s">
        <v>58</v>
      </c>
      <c r="B129" s="67"/>
      <c r="C129" s="22" t="s">
        <v>63</v>
      </c>
    </row>
    <row r="130" spans="1:3" s="19" customFormat="1" ht="22.5" customHeight="1" x14ac:dyDescent="0.25">
      <c r="A130" s="20" t="s">
        <v>18</v>
      </c>
      <c r="B130" s="23" t="e">
        <f>(100-B123*100/B127)/100*100</f>
        <v>#DIV/0!</v>
      </c>
      <c r="C130" s="44"/>
    </row>
    <row r="131" spans="1:3" s="19" customFormat="1" ht="22.5" customHeight="1" x14ac:dyDescent="0.25">
      <c r="A131" s="20" t="s">
        <v>16</v>
      </c>
      <c r="B131" s="23" t="e">
        <f>+B130-B129</f>
        <v>#DIV/0!</v>
      </c>
      <c r="C131" s="44"/>
    </row>
    <row r="132" spans="1:3" s="28" customFormat="1" ht="22.5" customHeight="1" x14ac:dyDescent="0.25">
      <c r="A132" s="9" t="s">
        <v>14</v>
      </c>
      <c r="B132" s="65"/>
      <c r="C132" s="13"/>
    </row>
    <row r="133" spans="1:3" s="28" customFormat="1" ht="22.5" customHeight="1" x14ac:dyDescent="0.25">
      <c r="A133" s="9" t="s">
        <v>15</v>
      </c>
      <c r="B133" s="65"/>
      <c r="C133" s="13"/>
    </row>
    <row r="134" spans="1:3" s="28" customFormat="1" ht="22.5" customHeight="1" x14ac:dyDescent="0.25">
      <c r="A134" s="10" t="s">
        <v>1</v>
      </c>
      <c r="B134" s="65"/>
      <c r="C134" s="14"/>
    </row>
    <row r="135" spans="1:3" s="28" customFormat="1" ht="22.5" customHeight="1" x14ac:dyDescent="0.25">
      <c r="A135" s="9" t="s">
        <v>20</v>
      </c>
      <c r="B135" s="66"/>
      <c r="C135" s="13"/>
    </row>
    <row r="136" spans="1:3" s="19" customFormat="1" ht="22.5" customHeight="1" x14ac:dyDescent="0.25">
      <c r="A136" s="20" t="s">
        <v>29</v>
      </c>
      <c r="B136" s="29">
        <f>+B135*B120</f>
        <v>0</v>
      </c>
      <c r="C136" s="58"/>
    </row>
    <row r="137" spans="1:3" s="19" customFormat="1" ht="22.5" customHeight="1" x14ac:dyDescent="0.25">
      <c r="A137" s="11" t="s">
        <v>61</v>
      </c>
      <c r="B137" s="23" t="e">
        <f>+B136/B123*100</f>
        <v>#DIV/0!</v>
      </c>
      <c r="C137" s="15"/>
    </row>
    <row r="138" spans="1:3" s="19" customFormat="1" ht="74.25" customHeight="1" x14ac:dyDescent="0.25">
      <c r="A138" s="11" t="s">
        <v>72</v>
      </c>
      <c r="B138" s="23" t="e">
        <f>+B136/B127*100</f>
        <v>#DIV/0!</v>
      </c>
      <c r="C138" s="50" t="s">
        <v>114</v>
      </c>
    </row>
    <row r="139" spans="1:3" s="19" customFormat="1" ht="66" customHeight="1" x14ac:dyDescent="0.25">
      <c r="A139" s="11" t="s">
        <v>59</v>
      </c>
      <c r="B139" s="23" t="e">
        <f>+B137-B138</f>
        <v>#DIV/0!</v>
      </c>
      <c r="C139" s="30" t="s">
        <v>115</v>
      </c>
    </row>
    <row r="140" spans="1:3" s="42" customFormat="1" ht="22.5" customHeight="1" x14ac:dyDescent="0.25">
      <c r="A140" s="11" t="s">
        <v>62</v>
      </c>
      <c r="B140" s="34" t="e">
        <f>B139*0.5</f>
        <v>#DIV/0!</v>
      </c>
      <c r="C140" s="16"/>
    </row>
    <row r="141" spans="1:3" s="19" customFormat="1" ht="30" customHeight="1" x14ac:dyDescent="0.25">
      <c r="A141" s="36" t="s">
        <v>60</v>
      </c>
      <c r="B141" s="23" t="e">
        <f>+B139-B140</f>
        <v>#DIV/0!</v>
      </c>
      <c r="C141" s="58"/>
    </row>
    <row r="142" spans="1:3" s="19" customFormat="1" ht="30" customHeight="1" x14ac:dyDescent="0.25">
      <c r="A142" s="43"/>
      <c r="B142" s="41"/>
      <c r="C142" s="59"/>
    </row>
    <row r="143" spans="1:3" s="19" customFormat="1" ht="45" customHeight="1" x14ac:dyDescent="0.25">
      <c r="A143" s="83" t="s">
        <v>111</v>
      </c>
      <c r="B143" s="84"/>
      <c r="C143" s="44"/>
    </row>
    <row r="144" spans="1:3" s="19" customFormat="1" ht="20.25" customHeight="1" x14ac:dyDescent="0.25">
      <c r="A144" s="21" t="s">
        <v>73</v>
      </c>
      <c r="B144" s="63"/>
      <c r="C144" s="44"/>
    </row>
    <row r="145" spans="1:3" s="19" customFormat="1" ht="20.25" customHeight="1" x14ac:dyDescent="0.25">
      <c r="A145" s="21" t="s">
        <v>89</v>
      </c>
      <c r="B145" s="64"/>
      <c r="C145" s="44"/>
    </row>
    <row r="146" spans="1:3" s="19" customFormat="1" ht="20.25" customHeight="1" x14ac:dyDescent="0.25">
      <c r="A146" s="20" t="s">
        <v>23</v>
      </c>
      <c r="B146" s="63"/>
      <c r="C146" s="44"/>
    </row>
    <row r="147" spans="1:3" s="19" customFormat="1" ht="20.25" customHeight="1" x14ac:dyDescent="0.25">
      <c r="A147" s="21" t="s">
        <v>74</v>
      </c>
      <c r="B147" s="65"/>
      <c r="C147" s="44"/>
    </row>
    <row r="148" spans="1:3" s="19" customFormat="1" ht="20.25" customHeight="1" x14ac:dyDescent="0.25">
      <c r="A148" s="21" t="s">
        <v>75</v>
      </c>
      <c r="B148" s="66"/>
      <c r="C148" s="44"/>
    </row>
    <row r="149" spans="1:3" s="19" customFormat="1" ht="20.25" customHeight="1" x14ac:dyDescent="0.25">
      <c r="A149" s="21" t="s">
        <v>76</v>
      </c>
      <c r="B149" s="66"/>
      <c r="C149" s="44"/>
    </row>
    <row r="150" spans="1:3" s="28" customFormat="1" ht="20.25" customHeight="1" x14ac:dyDescent="0.25">
      <c r="A150" s="9" t="s">
        <v>14</v>
      </c>
      <c r="B150" s="65"/>
      <c r="C150" s="49"/>
    </row>
    <row r="151" spans="1:3" s="28" customFormat="1" ht="20.25" customHeight="1" x14ac:dyDescent="0.25">
      <c r="A151" s="9" t="s">
        <v>15</v>
      </c>
      <c r="B151" s="65"/>
      <c r="C151" s="49"/>
    </row>
    <row r="152" spans="1:3" s="28" customFormat="1" ht="20.25" customHeight="1" x14ac:dyDescent="0.25">
      <c r="A152" s="10" t="s">
        <v>1</v>
      </c>
      <c r="B152" s="72"/>
      <c r="C152" s="49"/>
    </row>
    <row r="153" spans="1:3" s="28" customFormat="1" ht="20.25" customHeight="1" x14ac:dyDescent="0.25">
      <c r="A153" s="9" t="s">
        <v>20</v>
      </c>
      <c r="B153" s="73"/>
      <c r="C153" s="49"/>
    </row>
    <row r="154" spans="1:3" s="19" customFormat="1" ht="20.25" customHeight="1" x14ac:dyDescent="0.25">
      <c r="A154" s="20" t="s">
        <v>21</v>
      </c>
      <c r="B154" s="29">
        <f>+B153*B145</f>
        <v>0</v>
      </c>
      <c r="C154" s="47"/>
    </row>
    <row r="155" spans="1:3" s="19" customFormat="1" ht="20.25" customHeight="1" x14ac:dyDescent="0.25">
      <c r="A155" s="11" t="s">
        <v>77</v>
      </c>
      <c r="B155" s="23" t="e">
        <f>+B154/B149*100</f>
        <v>#DIV/0!</v>
      </c>
      <c r="C155" s="56"/>
    </row>
    <row r="156" spans="1:3" s="35" customFormat="1" ht="20.25" customHeight="1" x14ac:dyDescent="0.25">
      <c r="A156" s="11" t="s">
        <v>104</v>
      </c>
      <c r="B156" s="34" t="e">
        <f>B137-(B138+B155)</f>
        <v>#DIV/0!</v>
      </c>
      <c r="C156" s="60"/>
    </row>
    <row r="157" spans="1:3" s="35" customFormat="1" ht="20.25" customHeight="1" x14ac:dyDescent="0.25">
      <c r="A157" s="33" t="s">
        <v>17</v>
      </c>
      <c r="B157" s="34" t="e">
        <f>+B141</f>
        <v>#DIV/0!</v>
      </c>
      <c r="C157" s="61"/>
    </row>
    <row r="158" spans="1:3" s="35" customFormat="1" ht="20.25" customHeight="1" x14ac:dyDescent="0.25">
      <c r="A158" s="37" t="s">
        <v>4</v>
      </c>
      <c r="B158" s="34" t="e">
        <f>B156-B140</f>
        <v>#DIV/0!</v>
      </c>
      <c r="C158" s="52"/>
    </row>
    <row r="159" spans="1:3" x14ac:dyDescent="0.25">
      <c r="A159" s="4"/>
    </row>
  </sheetData>
  <sheetProtection password="DDE0" sheet="1" objects="1" scenarios="1"/>
  <mergeCells count="15">
    <mergeCell ref="A143:B143"/>
    <mergeCell ref="A55:B55"/>
    <mergeCell ref="A1:B1"/>
    <mergeCell ref="A3:B3"/>
    <mergeCell ref="A29:B29"/>
    <mergeCell ref="A60:B60"/>
    <mergeCell ref="A71:B71"/>
    <mergeCell ref="A30:B30"/>
    <mergeCell ref="C95:C96"/>
    <mergeCell ref="A116:B116"/>
    <mergeCell ref="A4:B4"/>
    <mergeCell ref="A28:B28"/>
    <mergeCell ref="A70:B70"/>
    <mergeCell ref="A115:B115"/>
    <mergeCell ref="A98:B98"/>
  </mergeCells>
  <pageMargins left="0.70866141732283472" right="0.70866141732283472" top="0.74803149606299213" bottom="0.74803149606299213" header="0.31496062992125984" footer="0.31496062992125984"/>
  <pageSetup paperSize="9" scale="41"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consumi idrici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TLC</cp:lastModifiedBy>
  <cp:lastPrinted>2016-07-21T13:34:34Z</cp:lastPrinted>
  <dcterms:created xsi:type="dcterms:W3CDTF">2016-06-03T07:15:57Z</dcterms:created>
  <dcterms:modified xsi:type="dcterms:W3CDTF">2016-08-11T10:09:04Z</dcterms:modified>
</cp:coreProperties>
</file>